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1610" windowHeight="9675" activeTab="8"/>
  </bookViews>
  <sheets>
    <sheet name="приложение 2 2015" sheetId="2" r:id="rId1"/>
    <sheet name="приложение 3 2015-2016" sheetId="5" state="hidden" r:id="rId2"/>
    <sheet name="Приложение 7 2014" sheetId="3" r:id="rId3"/>
    <sheet name="Приложение 8 2014-2016" sheetId="16" state="hidden" r:id="rId4"/>
    <sheet name="Приложение 9" sheetId="11" r:id="rId5"/>
    <sheet name="Приложение 10" sheetId="15" state="hidden" r:id="rId6"/>
    <sheet name="Приложение 11" sheetId="17" r:id="rId7"/>
    <sheet name="Приложение 12" sheetId="21" state="hidden" r:id="rId8"/>
    <sheet name="Приложение 13" sheetId="22" r:id="rId9"/>
    <sheet name="Лист1" sheetId="24" state="hidden" r:id="rId10"/>
    <sheet name="Лист2" sheetId="26" r:id="rId11"/>
  </sheets>
  <definedNames>
    <definedName name="_xlnm.Print_Area" localSheetId="5">'Приложение 10'!$A$1:$F$91</definedName>
    <definedName name="_xlnm.Print_Area" localSheetId="6">'Приложение 11'!$A$1:$H$84</definedName>
    <definedName name="_xlnm.Print_Area" localSheetId="7">'Приложение 12'!$A$1:$H$80</definedName>
    <definedName name="_xlnm.Print_Area" localSheetId="8">'Приложение 13'!$A$1:$E$39</definedName>
    <definedName name="_xlnm.Print_Area" localSheetId="0">'приложение 2 2015'!$A$1:$E$60</definedName>
    <definedName name="_xlnm.Print_Area" localSheetId="1">'приложение 3 2015-2016'!$A$1:$E$56</definedName>
    <definedName name="_xlnm.Print_Area" localSheetId="4">'Приложение 9'!$A$1:$G$104</definedName>
  </definedNames>
  <calcPr calcId="124519"/>
</workbook>
</file>

<file path=xl/calcChain.xml><?xml version="1.0" encoding="utf-8"?>
<calcChain xmlns="http://schemas.openxmlformats.org/spreadsheetml/2006/main">
  <c r="D24" i="22"/>
  <c r="D25"/>
  <c r="D26"/>
  <c r="E24"/>
  <c r="E25"/>
  <c r="E26"/>
  <c r="C25"/>
  <c r="C24" s="1"/>
  <c r="C26"/>
  <c r="E29"/>
  <c r="E28" s="1"/>
  <c r="E30"/>
  <c r="D30"/>
  <c r="D29" s="1"/>
  <c r="D28" s="1"/>
  <c r="C28"/>
  <c r="C29"/>
  <c r="C30"/>
  <c r="H32" i="17"/>
  <c r="G32"/>
  <c r="F32"/>
  <c r="H28"/>
  <c r="G28"/>
  <c r="F28"/>
  <c r="G66"/>
  <c r="H66"/>
  <c r="F66"/>
  <c r="H73"/>
  <c r="G73"/>
  <c r="F73"/>
  <c r="F67" s="1"/>
  <c r="H68"/>
  <c r="G68"/>
  <c r="F68"/>
  <c r="H46"/>
  <c r="G46"/>
  <c r="F46"/>
  <c r="E19" i="24" l="1"/>
  <c r="D19"/>
  <c r="C19"/>
  <c r="E13"/>
  <c r="D13"/>
  <c r="C13"/>
  <c r="E4"/>
  <c r="D4"/>
  <c r="C4"/>
  <c r="E11" i="22"/>
  <c r="D11"/>
  <c r="C11"/>
  <c r="G76" i="21"/>
  <c r="F76"/>
  <c r="G74"/>
  <c r="F74"/>
  <c r="G73" s="1"/>
  <c r="F73"/>
  <c r="G70"/>
  <c r="F70"/>
  <c r="G66"/>
  <c r="F66"/>
  <c r="G65" s="1"/>
  <c r="F65" s="1"/>
  <c r="G64" s="1"/>
  <c r="F64" s="1"/>
  <c r="G62"/>
  <c r="F62"/>
  <c r="G60"/>
  <c r="F60"/>
  <c r="G58"/>
  <c r="F58"/>
  <c r="G56"/>
  <c r="F56"/>
  <c r="G54"/>
  <c r="F54"/>
  <c r="G53"/>
  <c r="F53"/>
  <c r="G52" s="1"/>
  <c r="F52" s="1"/>
  <c r="G50"/>
  <c r="F50"/>
  <c r="G49" s="1"/>
  <c r="F49" s="1"/>
  <c r="G48" s="1"/>
  <c r="F48" s="1"/>
  <c r="G46"/>
  <c r="F46"/>
  <c r="G44"/>
  <c r="F44"/>
  <c r="G43"/>
  <c r="F43" s="1"/>
  <c r="G42" s="1"/>
  <c r="F42" l="1"/>
  <c r="G39"/>
  <c r="F39"/>
  <c r="G38" s="1"/>
  <c r="F38" s="1"/>
  <c r="G37" s="1"/>
  <c r="F37" s="1"/>
  <c r="G34"/>
  <c r="F34"/>
  <c r="G32"/>
  <c r="F32"/>
  <c r="G31" s="1"/>
  <c r="F31" s="1"/>
  <c r="G28"/>
  <c r="F28"/>
  <c r="G26"/>
  <c r="F26"/>
  <c r="G25" s="1"/>
  <c r="F25" s="1"/>
  <c r="G18"/>
  <c r="F18"/>
  <c r="G15"/>
  <c r="F15"/>
  <c r="G14" s="1"/>
  <c r="F14" s="1"/>
  <c r="G13"/>
  <c r="F13" s="1"/>
  <c r="H77" i="17"/>
  <c r="G77"/>
  <c r="F77"/>
  <c r="H54"/>
  <c r="G54"/>
  <c r="F54"/>
  <c r="H50"/>
  <c r="G50"/>
  <c r="F50"/>
  <c r="H48"/>
  <c r="H43" s="1"/>
  <c r="G48"/>
  <c r="G43" s="1"/>
  <c r="F48"/>
  <c r="F43" s="1"/>
  <c r="H37"/>
  <c r="G37"/>
  <c r="F37"/>
  <c r="H34"/>
  <c r="G34"/>
  <c r="F34"/>
  <c r="H31"/>
  <c r="G31"/>
  <c r="F31"/>
  <c r="H27"/>
  <c r="G27"/>
  <c r="F27"/>
  <c r="H19"/>
  <c r="G19"/>
  <c r="F19"/>
  <c r="H15"/>
  <c r="G15"/>
  <c r="F15"/>
  <c r="H14"/>
  <c r="G14"/>
  <c r="F14"/>
  <c r="G13"/>
  <c r="F85" i="15"/>
  <c r="E85"/>
  <c r="F84" s="1"/>
  <c r="E84" s="1"/>
  <c r="F82"/>
  <c r="E82"/>
  <c r="F81"/>
  <c r="E81"/>
  <c r="F79"/>
  <c r="E79"/>
  <c r="F78" s="1"/>
  <c r="E78" s="1"/>
  <c r="F76"/>
  <c r="E76"/>
  <c r="F75" s="1"/>
  <c r="E75" s="1"/>
  <c r="F73"/>
  <c r="E73"/>
  <c r="F72" s="1"/>
  <c r="E72" s="1"/>
  <c r="F70"/>
  <c r="E70"/>
  <c r="F69" s="1"/>
  <c r="E69" s="1"/>
  <c r="F67"/>
  <c r="E67"/>
  <c r="F65"/>
  <c r="E65"/>
  <c r="F64"/>
  <c r="E64"/>
  <c r="F62"/>
  <c r="E62"/>
  <c r="F61" s="1"/>
  <c r="E61" s="1"/>
  <c r="F59"/>
  <c r="E59"/>
  <c r="F58" s="1"/>
  <c r="E58" s="1"/>
  <c r="F56"/>
  <c r="E56"/>
  <c r="F55" s="1"/>
  <c r="E55" s="1"/>
  <c r="F53"/>
  <c r="E53"/>
  <c r="F51"/>
  <c r="E51"/>
  <c r="F50" s="1"/>
  <c r="E50" s="1"/>
  <c r="F48"/>
  <c r="E48"/>
  <c r="F46"/>
  <c r="E46"/>
  <c r="F42"/>
  <c r="E42"/>
  <c r="F41"/>
  <c r="E41" s="1"/>
  <c r="F39"/>
  <c r="E39"/>
  <c r="F38" s="1"/>
  <c r="E38" s="1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8" s="1"/>
  <c r="E18" s="1"/>
  <c r="F16"/>
  <c r="F14"/>
  <c r="E14"/>
  <c r="F13"/>
  <c r="E13"/>
  <c r="G100" i="11" s="1"/>
  <c r="F100"/>
  <c r="E100"/>
  <c r="G97"/>
  <c r="F97"/>
  <c r="E97"/>
  <c r="G94"/>
  <c r="F94"/>
  <c r="E94"/>
  <c r="G91"/>
  <c r="F91"/>
  <c r="E91"/>
  <c r="G88"/>
  <c r="F88"/>
  <c r="E88"/>
  <c r="G85"/>
  <c r="F85"/>
  <c r="E85"/>
  <c r="F81"/>
  <c r="E81"/>
  <c r="E80"/>
  <c r="G77"/>
  <c r="F77"/>
  <c r="E77"/>
  <c r="G75"/>
  <c r="F75"/>
  <c r="E75"/>
  <c r="G72"/>
  <c r="F72"/>
  <c r="E72"/>
  <c r="G70"/>
  <c r="F70"/>
  <c r="E70"/>
  <c r="G69"/>
  <c r="F69"/>
  <c r="E69"/>
  <c r="G65"/>
  <c r="F65"/>
  <c r="E65"/>
  <c r="G54"/>
  <c r="F54"/>
  <c r="E54"/>
  <c r="G49"/>
  <c r="F49"/>
  <c r="E49"/>
  <c r="G47"/>
  <c r="F47"/>
  <c r="E47"/>
  <c r="G46" s="1"/>
  <c r="F46"/>
  <c r="E46" s="1"/>
  <c r="G42"/>
  <c r="F42"/>
  <c r="E42"/>
  <c r="G40"/>
  <c r="F40"/>
  <c r="E40"/>
  <c r="G38"/>
  <c r="F38"/>
  <c r="E38"/>
  <c r="G36"/>
  <c r="F36"/>
  <c r="E36"/>
  <c r="G32"/>
  <c r="F32"/>
  <c r="E32"/>
  <c r="G31"/>
  <c r="F31" s="1"/>
  <c r="E31" s="1"/>
  <c r="G28"/>
  <c r="F28"/>
  <c r="E28"/>
  <c r="G26"/>
  <c r="F26"/>
  <c r="E26"/>
  <c r="G25" s="1"/>
  <c r="F25" s="1"/>
  <c r="E25" s="1"/>
  <c r="E20"/>
  <c r="G19"/>
  <c r="F19"/>
  <c r="E19"/>
  <c r="G15"/>
  <c r="F15"/>
  <c r="E15"/>
  <c r="G13"/>
  <c r="F13"/>
  <c r="E13"/>
  <c r="G12" s="1"/>
  <c r="F12" s="1"/>
  <c r="E12" s="1"/>
  <c r="D34" i="16"/>
  <c r="C34"/>
  <c r="D32"/>
  <c r="C32"/>
  <c r="D29"/>
  <c r="C29"/>
  <c r="D26"/>
  <c r="C26"/>
  <c r="D24"/>
  <c r="C24"/>
  <c r="D21"/>
  <c r="C21"/>
  <c r="D19"/>
  <c r="C19"/>
  <c r="D12"/>
  <c r="C12"/>
  <c r="E32" i="3" s="1"/>
  <c r="H13" i="17" l="1"/>
  <c r="F13"/>
  <c r="F87" i="15" s="1"/>
  <c r="E87" s="1"/>
  <c r="H80" i="17"/>
  <c r="G80"/>
  <c r="D32" i="3"/>
  <c r="C32"/>
  <c r="E30"/>
  <c r="D30"/>
  <c r="E27"/>
  <c r="D27"/>
  <c r="C27"/>
  <c r="E25"/>
  <c r="D25"/>
  <c r="C25"/>
  <c r="E23"/>
  <c r="D23"/>
  <c r="C23"/>
  <c r="E20"/>
  <c r="D20"/>
  <c r="C20"/>
  <c r="E18"/>
  <c r="C18"/>
  <c r="E11"/>
  <c r="D11"/>
  <c r="C11"/>
  <c r="F80" i="17" l="1"/>
  <c r="D49" i="5"/>
  <c r="C49" l="1"/>
  <c r="D45"/>
  <c r="C45"/>
  <c r="D42"/>
  <c r="C39"/>
  <c r="D38"/>
  <c r="C38" s="1"/>
  <c r="D37" s="1"/>
  <c r="C37" s="1"/>
  <c r="D34"/>
  <c r="D31"/>
  <c r="C31"/>
  <c r="D30"/>
  <c r="C30"/>
  <c r="D27"/>
  <c r="D21"/>
  <c r="C21"/>
  <c r="D16"/>
  <c r="C16"/>
  <c r="D15" s="1"/>
  <c r="C15"/>
  <c r="D13"/>
  <c r="C13"/>
  <c r="D12" s="1"/>
  <c r="C12" s="1"/>
  <c r="D11" s="1"/>
  <c r="C11" s="1"/>
  <c r="E56" i="2"/>
  <c r="D56"/>
  <c r="C56" s="1"/>
  <c r="E52"/>
  <c r="D52"/>
  <c r="C52"/>
  <c r="E51" s="1"/>
  <c r="D51" s="1"/>
  <c r="C51"/>
  <c r="E45"/>
  <c r="D45"/>
  <c r="C45"/>
  <c r="E44"/>
  <c r="D44"/>
  <c r="C44" s="1"/>
  <c r="E43"/>
  <c r="D43"/>
  <c r="C43" s="1"/>
  <c r="E28" l="1"/>
  <c r="D28"/>
  <c r="C28"/>
  <c r="E25"/>
  <c r="E24" s="1"/>
  <c r="D24"/>
  <c r="C24"/>
  <c r="E23"/>
  <c r="D23"/>
  <c r="C23"/>
  <c r="E20"/>
  <c r="E15"/>
  <c r="E14" s="1"/>
  <c r="D14"/>
  <c r="C14"/>
  <c r="E10"/>
  <c r="D10"/>
  <c r="C10" s="1"/>
  <c r="E31" i="24"/>
  <c r="D31"/>
  <c r="C31"/>
</calcChain>
</file>

<file path=xl/sharedStrings.xml><?xml version="1.0" encoding="utf-8"?>
<sst xmlns="http://schemas.openxmlformats.org/spreadsheetml/2006/main" count="1082" uniqueCount="316">
  <si>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</si>
  <si>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</si>
  <si>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</si>
  <si>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</si>
  <si>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</si>
  <si>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</si>
  <si>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</si>
  <si>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</si>
  <si>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</si>
  <si>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</si>
  <si>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</si>
  <si>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</si>
  <si>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</si>
  <si>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</si>
  <si>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</si>
  <si>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</si>
  <si>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</si>
  <si>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</si>
  <si>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</si>
  <si>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</si>
  <si>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</si>
  <si>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</si>
  <si>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</si>
  <si>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</si>
  <si>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</si>
  <si>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</si>
  <si>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</si>
  <si>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</si>
  <si>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</si>
  <si>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</si>
  <si>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</si>
  <si>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</si>
  <si>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</si>
  <si>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</si>
  <si>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</si>
  <si>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</si>
  <si>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</si>
  <si>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</si>
  <si>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</si>
  <si>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</si>
  <si>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</si>
  <si>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</si>
  <si>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</si>
  <si>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</si>
  <si>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</si>
  <si>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</si>
  <si>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</si>
  <si>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</si>
  <si>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</si>
  <si>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</si>
  <si>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</si>
  <si>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</si>
  <si>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</si>
  <si>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</si>
  <si>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</si>
  <si>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</si>
  <si>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</si>
  <si>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</si>
  <si>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</si>
  <si>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</si>
  <si>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</si>
  <si>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</si>
  <si>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</si>
  <si>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</si>
  <si>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</si>
  <si>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</si>
  <si>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</si>
  <si>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</si>
  <si>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</si>
  <si>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</si>
  <si>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</si>
  <si>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</si>
  <si>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</si>
  <si>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</si>
  <si>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</si>
  <si>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</si>
  <si>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</si>
  <si>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</si>
  <si>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</si>
  <si>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</si>
  <si>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</si>
  <si>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</si>
  <si>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</si>
  <si>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</si>
  <si>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</si>
  <si>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</si>
  <si>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</si>
  <si>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</si>
  <si>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</si>
  <si>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</si>
  <si>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</si>
  <si>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</si>
  <si>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</si>
  <si>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</si>
  <si>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</si>
  <si>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</si>
  <si>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</si>
  <si>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</si>
  <si>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</si>
  <si>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</si>
  <si>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</si>
  <si>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</si>
  <si>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</si>
  <si>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</si>
  <si>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</si>
  <si>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</si>
  <si>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</si>
  <si>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</si>
  <si>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</si>
  <si>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</si>
  <si>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</si>
  <si>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</si>
  <si>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</si>
  <si>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</si>
  <si>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</si>
  <si>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</si>
  <si>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</si>
  <si>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</si>
  <si>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</si>
  <si>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</si>
  <si>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</si>
  <si>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</si>
  <si>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</si>
  <si>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</si>
  <si>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</si>
  <si>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</si>
  <si>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</si>
  <si>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</si>
  <si>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</si>
  <si>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</si>
  <si>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</si>
  <si>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</si>
  <si>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</si>
  <si>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</si>
  <si>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</si>
  <si>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</si>
  <si>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</si>
  <si>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</si>
  <si>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</si>
  <si>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</si>
  <si>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</si>
  <si>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</si>
  <si>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</si>
  <si>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</si>
  <si>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</si>
  <si>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</si>
  <si>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</si>
  <si>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</si>
  <si>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</si>
  <si>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</si>
  <si>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</si>
  <si>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</si>
  <si>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</si>
  <si>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</si>
  <si>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</si>
  <si>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</si>
  <si>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</si>
  <si>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</si>
  <si>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</si>
  <si>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</si>
  <si>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</si>
  <si>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</si>
  <si>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</si>
  <si>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</si>
  <si>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</si>
  <si>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</si>
  <si>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</si>
  <si>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</si>
  <si>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</si>
  <si>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</si>
  <si>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</si>
  <si>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</si>
  <si>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</si>
  <si>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</si>
  <si>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</si>
  <si>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</si>
  <si>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</si>
  <si>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</si>
  <si>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</si>
  <si>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</si>
  <si>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</si>
  <si>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</si>
  <si>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</si>
  <si>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</si>
  <si>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</si>
  <si>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</si>
  <si>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</si>
  <si>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</si>
  <si>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</si>
  <si>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</si>
  <si>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</si>
  <si>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</si>
  <si>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</si>
  <si>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</si>
  <si>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</si>
  <si>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</si>
  <si>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</si>
  <si>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</si>
  <si>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</si>
  <si>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</si>
  <si>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</si>
  <si>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</si>
  <si>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</si>
  <si>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</si>
  <si>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</si>
  <si>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</si>
  <si>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</si>
  <si>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</si>
  <si>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</si>
  <si>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</si>
  <si>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</si>
  <si>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</si>
  <si>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</si>
  <si>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</si>
  <si>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</si>
  <si>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</si>
  <si>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</si>
  <si>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</si>
  <si>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</si>
  <si>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</si>
  <si>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</si>
  <si>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</si>
  <si>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</si>
  <si>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</si>
  <si>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</si>
  <si>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</si>
  <si>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</si>
  <si>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</si>
  <si>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</si>
  <si>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</si>
  <si>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</si>
  <si>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</si>
  <si>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</si>
  <si>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</si>
  <si>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</si>
  <si>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</si>
  <si>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</si>
  <si>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</si>
  <si>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</si>
  <si>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</si>
  <si>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</si>
  <si>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</si>
  <si>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 xml:space="preserve">                                 Червянского муниципального образования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</si>
  <si>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</si>
  <si>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</si>
  <si>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</si>
  <si>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</si>
  <si>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</si>
  <si>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</si>
  <si>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</si>
  <si>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</si>
  <si>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</si>
  <si>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</si>
  <si>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</si>
  <si>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</si>
  <si>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</si>
  <si>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</si>
  <si>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</si>
  <si>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</si>
  <si>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</si>
  <si>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</si>
  <si>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</si>
  <si>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</si>
  <si>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</si>
  <si>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</si>
  <si>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</si>
  <si>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</si>
  <si>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</si>
  <si>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</si>
  <si>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</si>
  <si>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</si>
  <si>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</si>
  <si>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</si>
  <si>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</si>
  <si>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</si>
  <si>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</si>
  <si>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</si>
  <si>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</si>
  <si>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</si>
  <si>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</si>
  <si>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</si>
  <si>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</si>
  <si>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</si>
  <si>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</si>
  <si>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</si>
  <si>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</si>
  <si>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</si>
  <si>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</si>
  <si>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</si>
  <si>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</si>
  <si>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</si>
  <si>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ИСТОЧНИКИ ВНУТРЕННЕГО ФИНАНСИРОВАНИЯ ДЕФИЦИТА БЮДЖЕТА ЧЕРВЯНСКОГО МУНИЦИПАЛЬНОГО ОБРАЗОВАНИЯ  НА 2017 ГОД И ПЛАНОВЫЙ ПЕРИОД 2018 и 2019 ГОДОВ</t>
  </si>
  <si>
    <t>ПРОГНОЗИРУЕМЫЕ ДОХОДЫ БЮДЖЕТА ЧЕРВЯНСКОГО МУНИЦИПАЛЬНОГО ОБРАЗОВАНИЯ НА 2017 ГОД  И ПЛАНОВЫЙ ПЕРИОД 2018 -2019 ГОДОВ</t>
  </si>
  <si>
    <t>Сумма 2018 год</t>
  </si>
  <si>
    <t>Сумма на 2017 год</t>
  </si>
  <si>
    <t>Сумма 2019 год</t>
  </si>
  <si>
    <t>И ПОДРАЗДЕЛАМ КЛАССИФИКАЦИИ РАСХОДОВ БЮДЖЕТОВ ЧЕРВЯНСКОГО МУНИЦИПАЛЬНОГО ОБРАЗОВАНИЯ НА 2017 ГОД И ПЛАНОВЫЙ ПЕРИОД 2018 И 2019 ГОДОВ</t>
  </si>
  <si>
    <t>Сумма на 2018 год</t>
  </si>
  <si>
    <t>Сумма на 2019 год</t>
  </si>
  <si>
    <t xml:space="preserve">  НА 2017 ГОД И ПЛАНОВЫЙ ПЕРИОД 2018 И 2019 ГОДОВ</t>
  </si>
  <si>
    <t xml:space="preserve"> НА 2017 ГОД И ПЛАНОВЫЙ ПЕРИОД 2018 И 2019 ГОДОВ</t>
  </si>
  <si>
    <t>Сумма 2017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</si>
  <si>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</si>
  <si>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</si>
  <si>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</si>
  <si>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</si>
  <si>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</si>
  <si>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</si>
  <si>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</si>
  <si>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</si>
  <si>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</si>
  <si>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</si>
  <si>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к решению Думы от 02.03.2017 №177</t>
  </si>
  <si>
    <t>к решению Думы  от 02.03.2017 № 177</t>
  </si>
  <si>
    <t>к решению Думы  от 02.03.2017 №177</t>
  </si>
  <si>
    <t xml:space="preserve">                                к решению Думы  от 02.03.2017 №177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</si>
</sst>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</numFmts>
  <fonts count="3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0" fontId="16" fillId="2" borderId="2" xfId="1" applyFont="1" applyFill="1" applyBorder="1" applyAlignment="1">
      <alignment horizontal="center" vertical="center" wrapText="1"/>
    </xf>
    <xf numFmtId="1" fontId="16" fillId="2" borderId="2" xfId="1" applyNumberFormat="1" applyFont="1" applyFill="1" applyBorder="1" applyAlignment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166" fontId="16" fillId="2" borderId="2" xfId="1" applyNumberFormat="1" applyFont="1" applyFill="1" applyBorder="1" applyAlignment="1">
      <alignment vertical="center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166" fontId="15" fillId="2" borderId="2" xfId="1" applyNumberFormat="1" applyFont="1" applyFill="1" applyBorder="1" applyAlignment="1">
      <alignment vertical="center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166" fontId="15" fillId="0" borderId="2" xfId="1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166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166" fontId="15" fillId="0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166" fontId="16" fillId="2" borderId="2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center" vertical="center" wrapText="1" readingOrder="1"/>
    </xf>
    <xf numFmtId="169" fontId="20" fillId="0" borderId="0" xfId="0" applyNumberFormat="1" applyFont="1" applyBorder="1"/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169" fontId="20" fillId="0" borderId="0" xfId="0" applyNumberFormat="1" applyFont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0" fillId="5" borderId="0" xfId="0" applyFont="1" applyFill="1"/>
    <xf numFmtId="0" fontId="5" fillId="0" borderId="0" xfId="0" applyFont="1" applyFill="1" applyBorder="1"/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166" fontId="16" fillId="2" borderId="2" xfId="1" applyNumberFormat="1" applyFont="1" applyFill="1" applyBorder="1" applyAlignment="1" applyProtection="1">
      <alignment horizontal="center" vertical="center" wrapText="1"/>
    </xf>
    <xf numFmtId="166" fontId="15" fillId="2" borderId="2" xfId="1" applyNumberFormat="1" applyFont="1" applyFill="1" applyBorder="1" applyAlignment="1" applyProtection="1">
      <alignment horizontal="center" vertical="center" wrapText="1"/>
    </xf>
    <xf numFmtId="166" fontId="16" fillId="2" borderId="2" xfId="0" applyNumberFormat="1" applyFont="1" applyFill="1" applyBorder="1" applyAlignment="1" applyProtection="1">
      <alignment horizontal="center" vertical="center" wrapText="1"/>
    </xf>
    <xf numFmtId="166" fontId="15" fillId="2" borderId="2" xfId="0" applyNumberFormat="1" applyFont="1" applyFill="1" applyBorder="1" applyAlignment="1" applyProtection="1">
      <alignment horizontal="center" vertical="center" wrapText="1"/>
    </xf>
    <xf numFmtId="166" fontId="15" fillId="0" borderId="2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 readingOrder="1"/>
    </xf>
    <xf numFmtId="4" fontId="5" fillId="0" borderId="3" xfId="0" applyNumberFormat="1" applyFont="1" applyFill="1" applyBorder="1" applyAlignment="1">
      <alignment horizontal="center" vertical="center" wrapText="1" readingOrder="1"/>
    </xf>
    <xf numFmtId="4" fontId="4" fillId="3" borderId="3" xfId="0" applyNumberFormat="1" applyFont="1" applyFill="1" applyBorder="1" applyAlignment="1">
      <alignment horizontal="center" vertical="center" wrapText="1" readingOrder="1"/>
    </xf>
    <xf numFmtId="4" fontId="5" fillId="3" borderId="3" xfId="0" applyNumberFormat="1" applyFont="1" applyFill="1" applyBorder="1" applyAlignment="1">
      <alignment horizontal="center" vertical="center" wrapText="1" readingOrder="1"/>
    </xf>
    <xf numFmtId="4" fontId="4" fillId="0" borderId="3" xfId="0" applyNumberFormat="1" applyFont="1" applyFill="1" applyBorder="1" applyAlignment="1">
      <alignment horizontal="center" vertical="center" wrapText="1" readingOrder="1"/>
    </xf>
    <xf numFmtId="4" fontId="4" fillId="5" borderId="3" xfId="4" applyNumberFormat="1" applyFont="1" applyFill="1" applyBorder="1" applyAlignment="1">
      <alignment horizontal="center" vertical="center" wrapText="1" readingOrder="1"/>
    </xf>
    <xf numFmtId="4" fontId="5" fillId="5" borderId="3" xfId="4" applyNumberFormat="1" applyFont="1" applyFill="1" applyBorder="1" applyAlignment="1">
      <alignment horizontal="center" vertical="center" wrapText="1" readingOrder="1"/>
    </xf>
    <xf numFmtId="39" fontId="4" fillId="3" borderId="3" xfId="2" applyNumberFormat="1" applyFont="1" applyFill="1" applyBorder="1" applyAlignment="1">
      <alignment horizontal="center" vertical="center" wrapText="1" readingOrder="1"/>
    </xf>
    <xf numFmtId="39" fontId="5" fillId="3" borderId="3" xfId="2" applyNumberFormat="1" applyFont="1" applyFill="1" applyBorder="1" applyAlignment="1">
      <alignment horizontal="center" vertical="center" wrapText="1" readingOrder="1"/>
    </xf>
    <xf numFmtId="39" fontId="5" fillId="0" borderId="3" xfId="2" applyNumberFormat="1" applyFont="1" applyFill="1" applyBorder="1" applyAlignment="1">
      <alignment horizontal="center" vertical="center" wrapText="1" readingOrder="1"/>
    </xf>
    <xf numFmtId="39" fontId="4" fillId="0" borderId="3" xfId="2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center" vertical="center" wrapText="1" readingOrder="1"/>
    </xf>
    <xf numFmtId="4" fontId="5" fillId="7" borderId="3" xfId="0" applyNumberFormat="1" applyFont="1" applyFill="1" applyBorder="1" applyAlignment="1">
      <alignment horizontal="center" vertical="center" wrapText="1" readingOrder="1"/>
    </xf>
    <xf numFmtId="4" fontId="4" fillId="7" borderId="3" xfId="0" applyNumberFormat="1" applyFont="1" applyFill="1" applyBorder="1" applyAlignment="1">
      <alignment horizontal="center" vertical="center" wrapText="1" readingOrder="1"/>
    </xf>
    <xf numFmtId="4" fontId="8" fillId="3" borderId="3" xfId="0" applyNumberFormat="1" applyFont="1" applyFill="1" applyBorder="1" applyAlignment="1">
      <alignment horizontal="center" vertical="center" wrapText="1" readingOrder="1"/>
    </xf>
    <xf numFmtId="0" fontId="25" fillId="3" borderId="3" xfId="0" applyNumberFormat="1" applyFont="1" applyFill="1" applyBorder="1" applyAlignment="1">
      <alignment horizontal="left" vertical="top" wrapText="1" readingOrder="1"/>
    </xf>
    <xf numFmtId="0" fontId="25" fillId="3" borderId="3" xfId="0" applyNumberFormat="1" applyFont="1" applyFill="1" applyBorder="1" applyAlignment="1">
      <alignment horizontal="center" vertical="center" wrapText="1" readingOrder="1"/>
    </xf>
    <xf numFmtId="165" fontId="25" fillId="3" borderId="3" xfId="0" applyNumberFormat="1" applyFont="1" applyFill="1" applyBorder="1" applyAlignment="1">
      <alignment horizontal="center" vertical="center" wrapText="1" readingOrder="1"/>
    </xf>
    <xf numFmtId="165" fontId="25" fillId="3" borderId="3" xfId="2" applyNumberFormat="1" applyFont="1" applyFill="1" applyBorder="1" applyAlignment="1">
      <alignment horizontal="center" vertical="center" wrapText="1" readingOrder="1"/>
    </xf>
    <xf numFmtId="0" fontId="26" fillId="3" borderId="3" xfId="0" applyNumberFormat="1" applyFont="1" applyFill="1" applyBorder="1" applyAlignment="1">
      <alignment horizontal="left" vertical="top" wrapText="1" readingOrder="1"/>
    </xf>
    <xf numFmtId="0" fontId="26" fillId="3" borderId="3" xfId="0" applyNumberFormat="1" applyFont="1" applyFill="1" applyBorder="1" applyAlignment="1">
      <alignment horizontal="center" vertical="center" wrapText="1" readingOrder="1"/>
    </xf>
    <xf numFmtId="49" fontId="26" fillId="3" borderId="3" xfId="0" applyNumberFormat="1" applyFont="1" applyFill="1" applyBorder="1" applyAlignment="1">
      <alignment horizontal="center" vertical="center" wrapText="1" readingOrder="1"/>
    </xf>
    <xf numFmtId="0" fontId="25" fillId="0" borderId="3" xfId="0" applyNumberFormat="1" applyFont="1" applyFill="1" applyBorder="1" applyAlignment="1">
      <alignment horizontal="center" vertical="center" readingOrder="1"/>
    </xf>
    <xf numFmtId="0" fontId="27" fillId="6" borderId="2" xfId="0" applyFont="1" applyFill="1" applyBorder="1" applyAlignment="1">
      <alignment vertical="top" wrapText="1"/>
    </xf>
    <xf numFmtId="49" fontId="25" fillId="3" borderId="3" xfId="0" applyNumberFormat="1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left" vertical="top" wrapText="1" indent="1"/>
    </xf>
    <xf numFmtId="3" fontId="16" fillId="0" borderId="2" xfId="0" applyNumberFormat="1" applyFont="1" applyFill="1" applyBorder="1" applyAlignment="1" applyProtection="1">
      <alignment horizontal="center" vertical="center" wrapText="1"/>
    </xf>
    <xf numFmtId="166" fontId="16" fillId="0" borderId="2" xfId="0" applyNumberFormat="1" applyFont="1" applyFill="1" applyBorder="1" applyAlignment="1" applyProtection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 indent="1"/>
      <protection locked="0"/>
    </xf>
    <xf numFmtId="166" fontId="16" fillId="0" borderId="2" xfId="1" applyNumberFormat="1" applyFont="1" applyFill="1" applyBorder="1" applyAlignment="1">
      <alignment vertical="center"/>
    </xf>
    <xf numFmtId="0" fontId="0" fillId="0" borderId="0" xfId="0" applyFont="1"/>
    <xf numFmtId="0" fontId="28" fillId="0" borderId="0" xfId="0" applyFont="1"/>
    <xf numFmtId="49" fontId="4" fillId="0" borderId="2" xfId="0" applyNumberFormat="1" applyFont="1" applyFill="1" applyBorder="1" applyAlignment="1">
      <alignment horizontal="left" vertical="top" wrapText="1"/>
    </xf>
    <xf numFmtId="165" fontId="26" fillId="3" borderId="3" xfId="0" applyNumberFormat="1" applyFont="1" applyFill="1" applyBorder="1" applyAlignment="1">
      <alignment horizontal="right" vertical="center" wrapText="1" readingOrder="1"/>
    </xf>
    <xf numFmtId="165" fontId="26" fillId="3" borderId="3" xfId="2" applyNumberFormat="1" applyFont="1" applyFill="1" applyBorder="1" applyAlignment="1">
      <alignment horizontal="right" vertical="center" wrapText="1" readingOrder="1"/>
    </xf>
    <xf numFmtId="165" fontId="25" fillId="3" borderId="3" xfId="0" applyNumberFormat="1" applyFont="1" applyFill="1" applyBorder="1" applyAlignment="1">
      <alignment horizontal="right" vertical="center" wrapText="1" readingOrder="1"/>
    </xf>
    <xf numFmtId="165" fontId="25" fillId="3" borderId="3" xfId="2" applyNumberFormat="1" applyFont="1" applyFill="1" applyBorder="1" applyAlignment="1">
      <alignment horizontal="right" vertical="center" wrapText="1" readingOrder="1"/>
    </xf>
    <xf numFmtId="0" fontId="16" fillId="6" borderId="2" xfId="0" applyFont="1" applyFill="1" applyBorder="1" applyAlignment="1">
      <alignment vertical="top" wrapText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9" fillId="2" borderId="0" xfId="1" applyFont="1" applyFill="1"/>
    <xf numFmtId="0" fontId="29" fillId="2" borderId="0" xfId="1" applyFont="1" applyFill="1" applyAlignment="1">
      <alignment horizontal="left" vertical="top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3" fontId="32" fillId="2" borderId="2" xfId="1" applyNumberFormat="1" applyFont="1" applyFill="1" applyBorder="1" applyAlignment="1" applyProtection="1">
      <alignment horizontal="center" vertical="top" wrapText="1"/>
      <protection locked="0"/>
    </xf>
    <xf numFmtId="0" fontId="30" fillId="0" borderId="2" xfId="0" applyFont="1" applyFill="1" applyBorder="1" applyAlignment="1">
      <alignment horizontal="center" vertical="center" wrapText="1"/>
    </xf>
    <xf numFmtId="169" fontId="30" fillId="0" borderId="2" xfId="0" applyNumberFormat="1" applyFont="1" applyBorder="1" applyAlignment="1">
      <alignment horizontal="center" vertical="center"/>
    </xf>
    <xf numFmtId="3" fontId="29" fillId="0" borderId="2" xfId="0" applyNumberFormat="1" applyFont="1" applyFill="1" applyBorder="1" applyAlignment="1" applyProtection="1">
      <alignment vertical="top" wrapText="1"/>
      <protection locked="0"/>
    </xf>
    <xf numFmtId="0" fontId="31" fillId="0" borderId="0" xfId="0" applyFont="1" applyBorder="1"/>
    <xf numFmtId="3" fontId="32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" xfId="0" applyNumberFormat="1" applyFont="1" applyBorder="1" applyAlignment="1">
      <alignment horizontal="center" vertical="center"/>
    </xf>
    <xf numFmtId="3" fontId="29" fillId="2" borderId="2" xfId="0" applyNumberFormat="1" applyFont="1" applyFill="1" applyBorder="1" applyAlignment="1" applyProtection="1">
      <alignment vertical="top" wrapText="1"/>
      <protection locked="0"/>
    </xf>
    <xf numFmtId="3" fontId="32" fillId="2" borderId="2" xfId="0" applyNumberFormat="1" applyFont="1" applyFill="1" applyBorder="1" applyAlignment="1" applyProtection="1">
      <alignment vertical="top" wrapText="1"/>
      <protection locked="0"/>
    </xf>
    <xf numFmtId="0" fontId="33" fillId="0" borderId="2" xfId="0" applyFont="1" applyFill="1" applyBorder="1" applyAlignment="1">
      <alignment horizontal="center" vertical="center" wrapText="1"/>
    </xf>
    <xf numFmtId="3" fontId="29" fillId="2" borderId="0" xfId="0" applyNumberFormat="1" applyFont="1" applyFill="1" applyBorder="1" applyAlignment="1" applyProtection="1">
      <alignment vertical="top" wrapText="1"/>
      <protection locked="0"/>
    </xf>
    <xf numFmtId="0" fontId="30" fillId="0" borderId="0" xfId="0" applyFont="1" applyFill="1" applyBorder="1" applyAlignment="1">
      <alignment horizontal="center" vertical="center" wrapText="1"/>
    </xf>
    <xf numFmtId="169" fontId="30" fillId="0" borderId="0" xfId="0" applyNumberFormat="1" applyFont="1" applyBorder="1" applyAlignment="1">
      <alignment horizontal="center" vertical="center"/>
    </xf>
    <xf numFmtId="0" fontId="29" fillId="0" borderId="0" xfId="0" applyFont="1"/>
    <xf numFmtId="0" fontId="29" fillId="2" borderId="0" xfId="1" applyFont="1" applyFill="1" applyBorder="1" applyAlignment="1">
      <alignment horizontal="left" vertical="center" wrapText="1"/>
    </xf>
    <xf numFmtId="0" fontId="16" fillId="2" borderId="0" xfId="1" applyFont="1" applyFill="1" applyAlignment="1">
      <alignment horizontal="center" wrapText="1"/>
    </xf>
    <xf numFmtId="0" fontId="18" fillId="0" borderId="0" xfId="0" applyFont="1" applyAlignment="1">
      <alignment horizontal="right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33" fillId="0" borderId="2" xfId="0" applyFont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 wrapText="1"/>
    </xf>
    <xf numFmtId="0" fontId="32" fillId="2" borderId="0" xfId="1" applyFont="1" applyFill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16" workbookViewId="0">
      <selection activeCell="B2" sqref="B2"/>
    </sheetView>
  </sheetViews>
  <sheetFormatPr defaultColWidth="9.140625" defaultRowHeight="15.75"/>
  <cols>
    <col min="1" max="1" width="58" style="57" customWidth="1"/>
    <col min="2" max="2" width="28.42578125" style="57" customWidth="1"/>
    <col min="3" max="3" width="16.7109375" style="57" customWidth="1"/>
    <col min="4" max="4" width="16.140625" style="57" customWidth="1"/>
    <col min="5" max="5" width="13.42578125" style="57" customWidth="1"/>
    <col min="6" max="16384" width="9.140625" style="59"/>
  </cols>
  <sheetData>
    <row r="1" spans="1:5">
      <c r="B1" s="58" t="s">
        <v>150</v>
      </c>
      <c r="C1" s="58"/>
      <c r="D1" s="58"/>
    </row>
    <row r="2" spans="1:5">
      <c r="B2" s="58" t="s">
        <v>312</v>
      </c>
      <c r="C2" s="58"/>
      <c r="D2" s="58"/>
    </row>
    <row r="3" spans="1:5">
      <c r="B3" s="58" t="s">
        <v>226</v>
      </c>
      <c r="C3" s="58"/>
      <c r="D3" s="58"/>
    </row>
    <row r="4" spans="1:5">
      <c r="B4" s="58"/>
      <c r="C4" s="58"/>
      <c r="D4" s="58"/>
    </row>
    <row r="5" spans="1:5" ht="5.25" customHeight="1"/>
    <row r="6" spans="1:5" ht="24.75" customHeight="1">
      <c r="A6" s="226" t="s">
        <v>292</v>
      </c>
      <c r="B6" s="226"/>
      <c r="C6" s="226"/>
      <c r="D6" s="226"/>
      <c r="E6" s="226"/>
    </row>
    <row r="7" spans="1:5" ht="15.75" customHeight="1">
      <c r="A7" s="226"/>
      <c r="B7" s="226"/>
      <c r="C7" s="226"/>
      <c r="D7" s="226"/>
      <c r="E7" s="226"/>
    </row>
    <row r="8" spans="1:5">
      <c r="E8" s="60" t="s">
        <v>142</v>
      </c>
    </row>
    <row r="9" spans="1:5" ht="47.25">
      <c r="A9" s="61" t="s">
        <v>2</v>
      </c>
      <c r="B9" s="61" t="s">
        <v>0</v>
      </c>
      <c r="C9" s="61" t="s">
        <v>294</v>
      </c>
      <c r="D9" s="61" t="s">
        <v>293</v>
      </c>
      <c r="E9" s="62" t="s">
        <v>295</v>
      </c>
    </row>
    <row r="10" spans="1:5">
      <c r="A10" s="63" t="s">
        <v>4</v>
      </c>
      <c r="B10" s="64" t="s">
        <v>26</v>
      </c>
      <c r="C10" s="160">
        <f>C11+C14+C20+C23</f>
        <v>548700</v>
      </c>
      <c r="D10" s="160">
        <f>D11+D14+D20+D23</f>
        <v>549300</v>
      </c>
      <c r="E10" s="160">
        <f>E11+E14+E20+E23</f>
        <v>579100</v>
      </c>
    </row>
    <row r="11" spans="1:5" s="95" customFormat="1">
      <c r="A11" s="63" t="s">
        <v>5</v>
      </c>
      <c r="B11" s="64" t="s">
        <v>27</v>
      </c>
      <c r="C11" s="160">
        <v>293000</v>
      </c>
      <c r="D11" s="160">
        <v>295000</v>
      </c>
      <c r="E11" s="65">
        <v>297000</v>
      </c>
    </row>
    <row r="12" spans="1:5">
      <c r="A12" s="69" t="s">
        <v>6</v>
      </c>
      <c r="B12" s="67" t="s">
        <v>28</v>
      </c>
      <c r="C12" s="161">
        <v>293000</v>
      </c>
      <c r="D12" s="161">
        <v>295000</v>
      </c>
      <c r="E12" s="68">
        <v>297000</v>
      </c>
    </row>
    <row r="13" spans="1:5" ht="97.5">
      <c r="A13" s="70" t="s">
        <v>227</v>
      </c>
      <c r="B13" s="67" t="s">
        <v>29</v>
      </c>
      <c r="C13" s="161">
        <v>293000</v>
      </c>
      <c r="D13" s="161">
        <v>295000</v>
      </c>
      <c r="E13" s="71">
        <v>297000</v>
      </c>
    </row>
    <row r="14" spans="1:5" ht="47.25">
      <c r="A14" s="66" t="s">
        <v>7</v>
      </c>
      <c r="B14" s="64" t="s">
        <v>77</v>
      </c>
      <c r="C14" s="160">
        <f>C15</f>
        <v>216700</v>
      </c>
      <c r="D14" s="160">
        <f>D15</f>
        <v>213300</v>
      </c>
      <c r="E14" s="65">
        <f>E15</f>
        <v>240099.99999999997</v>
      </c>
    </row>
    <row r="15" spans="1:5" s="95" customFormat="1" ht="47.25">
      <c r="A15" s="194" t="s">
        <v>8</v>
      </c>
      <c r="B15" s="64" t="s">
        <v>78</v>
      </c>
      <c r="C15" s="160">
        <v>216700</v>
      </c>
      <c r="D15" s="160">
        <v>213300</v>
      </c>
      <c r="E15" s="65">
        <f>E16+E17+E18+E19</f>
        <v>240099.99999999997</v>
      </c>
    </row>
    <row r="16" spans="1:5" ht="47.25">
      <c r="A16" s="70" t="s">
        <v>9</v>
      </c>
      <c r="B16" s="67" t="s">
        <v>30</v>
      </c>
      <c r="C16" s="161">
        <v>85137</v>
      </c>
      <c r="D16" s="161">
        <v>85137</v>
      </c>
      <c r="E16" s="68">
        <v>90137</v>
      </c>
    </row>
    <row r="17" spans="1:5" ht="78.75">
      <c r="A17" s="70" t="s">
        <v>10</v>
      </c>
      <c r="B17" s="67" t="s">
        <v>31</v>
      </c>
      <c r="C17" s="161">
        <v>898</v>
      </c>
      <c r="D17" s="161">
        <v>898.4</v>
      </c>
      <c r="E17" s="68">
        <v>1898.4</v>
      </c>
    </row>
    <row r="18" spans="1:5" ht="78.75">
      <c r="A18" s="70" t="s">
        <v>11</v>
      </c>
      <c r="B18" s="67" t="s">
        <v>32</v>
      </c>
      <c r="C18" s="161">
        <v>153108.20000000001</v>
      </c>
      <c r="D18" s="161">
        <v>149708.20000000001</v>
      </c>
      <c r="E18" s="68">
        <v>172508.2</v>
      </c>
    </row>
    <row r="19" spans="1:5" ht="78.75">
      <c r="A19" s="70" t="s">
        <v>12</v>
      </c>
      <c r="B19" s="67" t="s">
        <v>33</v>
      </c>
      <c r="C19" s="161">
        <v>-22444.6</v>
      </c>
      <c r="D19" s="161">
        <v>-22443.599999999999</v>
      </c>
      <c r="E19" s="68">
        <v>-24443.599999999999</v>
      </c>
    </row>
    <row r="20" spans="1:5" s="95" customFormat="1">
      <c r="A20" s="63" t="s">
        <v>13</v>
      </c>
      <c r="B20" s="64" t="s">
        <v>34</v>
      </c>
      <c r="C20" s="160">
        <v>0</v>
      </c>
      <c r="D20" s="160">
        <v>0</v>
      </c>
      <c r="E20" s="65">
        <f>E21</f>
        <v>0</v>
      </c>
    </row>
    <row r="21" spans="1:5">
      <c r="A21" s="69" t="s">
        <v>36</v>
      </c>
      <c r="B21" s="67" t="s">
        <v>35</v>
      </c>
      <c r="C21" s="161">
        <v>0</v>
      </c>
      <c r="D21" s="161">
        <v>0</v>
      </c>
      <c r="E21" s="68">
        <v>0</v>
      </c>
    </row>
    <row r="22" spans="1:5" ht="18" customHeight="1">
      <c r="A22" s="70" t="s">
        <v>36</v>
      </c>
      <c r="B22" s="67" t="s">
        <v>37</v>
      </c>
      <c r="C22" s="161">
        <v>0</v>
      </c>
      <c r="D22" s="161">
        <v>0</v>
      </c>
      <c r="E22" s="71">
        <v>0</v>
      </c>
    </row>
    <row r="23" spans="1:5" s="95" customFormat="1">
      <c r="A23" s="63" t="s">
        <v>14</v>
      </c>
      <c r="B23" s="64" t="s">
        <v>39</v>
      </c>
      <c r="C23" s="160">
        <f>C24+C28</f>
        <v>39000</v>
      </c>
      <c r="D23" s="160">
        <f>D24+D28</f>
        <v>41000</v>
      </c>
      <c r="E23" s="160">
        <f>E24+E28</f>
        <v>42000</v>
      </c>
    </row>
    <row r="24" spans="1:5" s="95" customFormat="1">
      <c r="A24" s="194" t="s">
        <v>38</v>
      </c>
      <c r="B24" s="64" t="s">
        <v>40</v>
      </c>
      <c r="C24" s="160">
        <f>C25</f>
        <v>24000</v>
      </c>
      <c r="D24" s="160">
        <f>D25</f>
        <v>25000</v>
      </c>
      <c r="E24" s="65">
        <f>E25</f>
        <v>26000</v>
      </c>
    </row>
    <row r="25" spans="1:5" s="196" customFormat="1" ht="50.25" customHeight="1">
      <c r="A25" s="69" t="s">
        <v>272</v>
      </c>
      <c r="B25" s="67" t="s">
        <v>273</v>
      </c>
      <c r="C25" s="161">
        <v>24000</v>
      </c>
      <c r="D25" s="161">
        <v>25000</v>
      </c>
      <c r="E25" s="68">
        <f>E27+E26</f>
        <v>26000</v>
      </c>
    </row>
    <row r="26" spans="1:5" ht="78.75" customHeight="1">
      <c r="A26" s="69" t="s">
        <v>271</v>
      </c>
      <c r="B26" s="67" t="s">
        <v>269</v>
      </c>
      <c r="C26" s="161">
        <v>23000</v>
      </c>
      <c r="D26" s="161">
        <v>24000</v>
      </c>
      <c r="E26" s="71">
        <v>25000</v>
      </c>
    </row>
    <row r="27" spans="1:5" ht="64.5" customHeight="1">
      <c r="A27" s="69" t="s">
        <v>270</v>
      </c>
      <c r="B27" s="67" t="s">
        <v>268</v>
      </c>
      <c r="C27" s="161">
        <v>1000</v>
      </c>
      <c r="D27" s="161">
        <v>1000</v>
      </c>
      <c r="E27" s="71">
        <v>1000</v>
      </c>
    </row>
    <row r="28" spans="1:5" s="95" customFormat="1" ht="35.25" customHeight="1">
      <c r="A28" s="194" t="s">
        <v>43</v>
      </c>
      <c r="B28" s="64" t="s">
        <v>267</v>
      </c>
      <c r="C28" s="160">
        <f>C29+C31</f>
        <v>15000</v>
      </c>
      <c r="D28" s="160">
        <f>D29+D31</f>
        <v>16000</v>
      </c>
      <c r="E28" s="195">
        <f>E29+E31</f>
        <v>16000</v>
      </c>
    </row>
    <row r="29" spans="1:5" ht="21.75" customHeight="1">
      <c r="A29" s="69" t="s">
        <v>266</v>
      </c>
      <c r="B29" s="67" t="s">
        <v>265</v>
      </c>
      <c r="C29" s="161">
        <v>1000</v>
      </c>
      <c r="D29" s="161">
        <v>2000</v>
      </c>
      <c r="E29" s="71">
        <v>2000</v>
      </c>
    </row>
    <row r="30" spans="1:5" ht="47.25">
      <c r="A30" s="69" t="s">
        <v>264</v>
      </c>
      <c r="B30" s="67" t="s">
        <v>265</v>
      </c>
      <c r="C30" s="161">
        <v>1000</v>
      </c>
      <c r="D30" s="161">
        <v>2000</v>
      </c>
      <c r="E30" s="71">
        <v>2000</v>
      </c>
    </row>
    <row r="31" spans="1:5">
      <c r="A31" s="72" t="s">
        <v>43</v>
      </c>
      <c r="B31" s="67" t="s">
        <v>44</v>
      </c>
      <c r="C31" s="161">
        <v>14000</v>
      </c>
      <c r="D31" s="161">
        <v>14000</v>
      </c>
      <c r="E31" s="73">
        <v>14000</v>
      </c>
    </row>
    <row r="32" spans="1:5" ht="23.25" customHeight="1">
      <c r="A32" s="72" t="s">
        <v>262</v>
      </c>
      <c r="B32" s="67" t="s">
        <v>263</v>
      </c>
      <c r="C32" s="161">
        <v>14000</v>
      </c>
      <c r="D32" s="161">
        <v>14000</v>
      </c>
      <c r="E32" s="73">
        <v>14000</v>
      </c>
    </row>
    <row r="33" spans="1:5" ht="55.5" customHeight="1">
      <c r="A33" s="72" t="s">
        <v>260</v>
      </c>
      <c r="B33" s="67" t="s">
        <v>261</v>
      </c>
      <c r="C33" s="161">
        <v>14000</v>
      </c>
      <c r="D33" s="161">
        <v>14000</v>
      </c>
      <c r="E33" s="73">
        <v>14000</v>
      </c>
    </row>
    <row r="34" spans="1:5" ht="63">
      <c r="A34" s="74" t="s">
        <v>259</v>
      </c>
      <c r="B34" s="67" t="s">
        <v>258</v>
      </c>
      <c r="C34" s="161">
        <v>1000</v>
      </c>
      <c r="D34" s="161">
        <v>1000</v>
      </c>
      <c r="E34" s="75">
        <v>1000</v>
      </c>
    </row>
    <row r="35" spans="1:5" ht="78.75">
      <c r="A35" s="74" t="s">
        <v>257</v>
      </c>
      <c r="B35" s="67" t="s">
        <v>256</v>
      </c>
      <c r="C35" s="161">
        <v>14000</v>
      </c>
      <c r="D35" s="161">
        <v>14000</v>
      </c>
      <c r="E35" s="75">
        <v>14000</v>
      </c>
    </row>
    <row r="36" spans="1:5" ht="31.5" hidden="1">
      <c r="A36" s="76" t="s">
        <v>252</v>
      </c>
      <c r="B36" s="80" t="s">
        <v>253</v>
      </c>
      <c r="C36" s="162"/>
      <c r="D36" s="162"/>
      <c r="E36" s="81"/>
    </row>
    <row r="37" spans="1:5" ht="63" hidden="1">
      <c r="A37" s="72" t="s">
        <v>254</v>
      </c>
      <c r="B37" s="77" t="s">
        <v>255</v>
      </c>
      <c r="C37" s="163"/>
      <c r="D37" s="163"/>
      <c r="E37" s="73"/>
    </row>
    <row r="38" spans="1:5" ht="78.75" hidden="1">
      <c r="A38" s="72" t="s">
        <v>66</v>
      </c>
      <c r="B38" s="77" t="s">
        <v>65</v>
      </c>
      <c r="C38" s="163"/>
      <c r="D38" s="163"/>
      <c r="E38" s="73">
        <v>0</v>
      </c>
    </row>
    <row r="39" spans="1:5" ht="94.5" hidden="1">
      <c r="A39" s="74" t="s">
        <v>57</v>
      </c>
      <c r="B39" s="77" t="s">
        <v>58</v>
      </c>
      <c r="C39" s="163"/>
      <c r="D39" s="163"/>
      <c r="E39" s="75">
        <v>0</v>
      </c>
    </row>
    <row r="40" spans="1:5" ht="94.5" hidden="1">
      <c r="A40" s="78" t="s">
        <v>60</v>
      </c>
      <c r="B40" s="77" t="s">
        <v>59</v>
      </c>
      <c r="C40" s="163"/>
      <c r="D40" s="163"/>
      <c r="E40" s="73">
        <v>0</v>
      </c>
    </row>
    <row r="41" spans="1:5" ht="94.5" hidden="1">
      <c r="A41" s="78" t="s">
        <v>63</v>
      </c>
      <c r="B41" s="77" t="s">
        <v>61</v>
      </c>
      <c r="C41" s="163"/>
      <c r="D41" s="163"/>
      <c r="E41" s="73">
        <v>0</v>
      </c>
    </row>
    <row r="42" spans="1:5" ht="94.5" hidden="1">
      <c r="A42" s="78" t="s">
        <v>64</v>
      </c>
      <c r="B42" s="77" t="s">
        <v>62</v>
      </c>
      <c r="C42" s="163"/>
      <c r="D42" s="163"/>
      <c r="E42" s="75">
        <v>0</v>
      </c>
    </row>
    <row r="43" spans="1:5">
      <c r="A43" s="79" t="s">
        <v>17</v>
      </c>
      <c r="B43" s="80" t="s">
        <v>68</v>
      </c>
      <c r="C43" s="162">
        <f>C44</f>
        <v>1964400</v>
      </c>
      <c r="D43" s="162">
        <f>D44</f>
        <v>1764300</v>
      </c>
      <c r="E43" s="81">
        <f>E44</f>
        <v>1783000</v>
      </c>
    </row>
    <row r="44" spans="1:5" ht="47.25">
      <c r="A44" s="76" t="s">
        <v>18</v>
      </c>
      <c r="B44" s="77" t="s">
        <v>69</v>
      </c>
      <c r="C44" s="163">
        <f>C45+C48+C51</f>
        <v>1964400</v>
      </c>
      <c r="D44" s="163">
        <f>D45+D48+D51</f>
        <v>1764300</v>
      </c>
      <c r="E44" s="73">
        <f>E45+E48+E51</f>
        <v>1783000</v>
      </c>
    </row>
    <row r="45" spans="1:5" s="95" customFormat="1" ht="31.5">
      <c r="A45" s="191" t="s">
        <v>19</v>
      </c>
      <c r="B45" s="80" t="s">
        <v>288</v>
      </c>
      <c r="C45" s="162">
        <f>C46+C47</f>
        <v>1538300</v>
      </c>
      <c r="D45" s="162">
        <f>D46+D47</f>
        <v>1344900</v>
      </c>
      <c r="E45" s="81">
        <f>E46+E47</f>
        <v>1348700</v>
      </c>
    </row>
    <row r="46" spans="1:5" ht="31.5">
      <c r="A46" s="83" t="s">
        <v>67</v>
      </c>
      <c r="B46" s="77" t="s">
        <v>288</v>
      </c>
      <c r="C46" s="163">
        <v>6000</v>
      </c>
      <c r="D46" s="163">
        <v>0</v>
      </c>
      <c r="E46" s="73">
        <v>0</v>
      </c>
    </row>
    <row r="47" spans="1:5" ht="31.5">
      <c r="A47" s="84" t="s">
        <v>287</v>
      </c>
      <c r="B47" s="77" t="s">
        <v>288</v>
      </c>
      <c r="C47" s="163">
        <v>1532300</v>
      </c>
      <c r="D47" s="163">
        <v>1344900</v>
      </c>
      <c r="E47" s="73">
        <v>1348700</v>
      </c>
    </row>
    <row r="48" spans="1:5" s="95" customFormat="1" ht="31.5">
      <c r="A48" s="191" t="s">
        <v>75</v>
      </c>
      <c r="B48" s="192" t="s">
        <v>76</v>
      </c>
      <c r="C48" s="193">
        <v>390300</v>
      </c>
      <c r="D48" s="193">
        <v>383700</v>
      </c>
      <c r="E48" s="81">
        <v>398600</v>
      </c>
    </row>
    <row r="49" spans="1:7" ht="31.5">
      <c r="A49" s="82" t="s">
        <v>75</v>
      </c>
      <c r="B49" s="86" t="s">
        <v>76</v>
      </c>
      <c r="C49" s="164">
        <v>390300</v>
      </c>
      <c r="D49" s="164">
        <v>383700</v>
      </c>
      <c r="E49" s="75">
        <v>398600</v>
      </c>
    </row>
    <row r="50" spans="1:7" ht="31.5">
      <c r="A50" s="82" t="s">
        <v>75</v>
      </c>
      <c r="B50" s="86" t="s">
        <v>76</v>
      </c>
      <c r="C50" s="164">
        <v>390300</v>
      </c>
      <c r="D50" s="164">
        <v>383700</v>
      </c>
      <c r="E50" s="75">
        <v>398600</v>
      </c>
    </row>
    <row r="51" spans="1:7" s="95" customFormat="1" ht="31.5">
      <c r="A51" s="191" t="s">
        <v>22</v>
      </c>
      <c r="B51" s="80" t="s">
        <v>72</v>
      </c>
      <c r="C51" s="162">
        <f>C52+C55</f>
        <v>35800</v>
      </c>
      <c r="D51" s="162">
        <f>D52+D55</f>
        <v>35700</v>
      </c>
      <c r="E51" s="81">
        <f>E52+E55</f>
        <v>35700</v>
      </c>
    </row>
    <row r="52" spans="1:7" ht="47.25">
      <c r="A52" s="88" t="s">
        <v>146</v>
      </c>
      <c r="B52" s="86" t="s">
        <v>289</v>
      </c>
      <c r="C52" s="164">
        <f>C53</f>
        <v>35100</v>
      </c>
      <c r="D52" s="164">
        <f>D53</f>
        <v>35100</v>
      </c>
      <c r="E52" s="73">
        <f>E53</f>
        <v>35100</v>
      </c>
    </row>
    <row r="53" spans="1:7" ht="47.25">
      <c r="A53" s="87" t="s">
        <v>149</v>
      </c>
      <c r="B53" s="86" t="s">
        <v>289</v>
      </c>
      <c r="C53" s="164">
        <v>35100</v>
      </c>
      <c r="D53" s="164">
        <v>35100</v>
      </c>
      <c r="E53" s="73">
        <v>35100</v>
      </c>
    </row>
    <row r="54" spans="1:7" ht="47.25">
      <c r="A54" s="89" t="s">
        <v>218</v>
      </c>
      <c r="B54" s="86" t="s">
        <v>290</v>
      </c>
      <c r="C54" s="164">
        <v>700</v>
      </c>
      <c r="D54" s="164">
        <v>600</v>
      </c>
      <c r="E54" s="73">
        <v>600</v>
      </c>
    </row>
    <row r="55" spans="1:7" ht="47.25">
      <c r="A55" s="89" t="s">
        <v>220</v>
      </c>
      <c r="B55" s="86" t="s">
        <v>290</v>
      </c>
      <c r="C55" s="164">
        <v>700</v>
      </c>
      <c r="D55" s="164">
        <v>600</v>
      </c>
      <c r="E55" s="73">
        <v>600</v>
      </c>
    </row>
    <row r="56" spans="1:7">
      <c r="A56" s="90" t="s">
        <v>24</v>
      </c>
      <c r="B56" s="80"/>
      <c r="C56" s="162">
        <f>C10+C43</f>
        <v>2513100</v>
      </c>
      <c r="D56" s="162">
        <f>D10+D43</f>
        <v>2313600</v>
      </c>
      <c r="E56" s="162">
        <f>E10+E43</f>
        <v>2362100</v>
      </c>
    </row>
    <row r="59" spans="1:7">
      <c r="E59" s="91"/>
    </row>
    <row r="60" spans="1:7" ht="37.5">
      <c r="A60" s="92" t="s">
        <v>224</v>
      </c>
      <c r="B60" s="227" t="s">
        <v>225</v>
      </c>
      <c r="C60" s="227"/>
      <c r="D60" s="227"/>
      <c r="E60" s="227"/>
      <c r="G60" s="93"/>
    </row>
  </sheetData>
  <mergeCells count="2">
    <mergeCell ref="A6:E7"/>
    <mergeCell ref="B60:E6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50" bestFit="1" customWidth="1"/>
    <col min="2" max="2" width="9.140625" style="50"/>
    <col min="3" max="5" width="12.28515625" style="50" bestFit="1" customWidth="1"/>
    <col min="6" max="16384" width="9.140625" style="50"/>
  </cols>
  <sheetData>
    <row r="2" spans="1:8">
      <c r="A2" s="50" t="s">
        <v>214</v>
      </c>
    </row>
    <row r="3" spans="1:8">
      <c r="A3" s="52"/>
      <c r="B3" s="52"/>
      <c r="C3" s="52" t="s">
        <v>212</v>
      </c>
      <c r="D3" s="52">
        <v>2015</v>
      </c>
      <c r="E3" s="52">
        <v>2016</v>
      </c>
      <c r="F3" s="52"/>
      <c r="G3" s="52"/>
      <c r="H3" s="52"/>
    </row>
    <row r="4" spans="1:8" s="51" customFormat="1">
      <c r="A4" s="53">
        <v>100</v>
      </c>
      <c r="B4" s="53"/>
      <c r="C4" s="53">
        <f>C6+C7+C8+C9</f>
        <v>4768200</v>
      </c>
      <c r="D4" s="53">
        <f>D6+D7+D8+D9</f>
        <v>4259000</v>
      </c>
      <c r="E4" s="53">
        <f>E6+E7+E8+E9</f>
        <v>3929600</v>
      </c>
      <c r="F4" s="53"/>
      <c r="G4" s="53"/>
      <c r="H4" s="53"/>
    </row>
    <row r="5" spans="1:8">
      <c r="A5" s="52"/>
      <c r="B5" s="52"/>
      <c r="C5" s="52"/>
      <c r="D5" s="52"/>
      <c r="E5" s="52"/>
      <c r="F5" s="52"/>
      <c r="G5" s="52"/>
      <c r="H5" s="52"/>
    </row>
    <row r="6" spans="1:8">
      <c r="A6" s="52">
        <v>102</v>
      </c>
      <c r="B6" s="52"/>
      <c r="C6" s="52">
        <v>971000</v>
      </c>
      <c r="D6" s="52">
        <v>971000</v>
      </c>
      <c r="E6" s="52">
        <v>971000</v>
      </c>
      <c r="F6" s="52"/>
      <c r="G6" s="52"/>
      <c r="H6" s="52"/>
    </row>
    <row r="7" spans="1:8">
      <c r="A7" s="52">
        <v>104</v>
      </c>
      <c r="B7" s="52"/>
      <c r="C7" s="52">
        <v>3751683</v>
      </c>
      <c r="D7" s="52">
        <v>3242483</v>
      </c>
      <c r="E7" s="52">
        <v>2913083</v>
      </c>
      <c r="F7" s="52"/>
      <c r="G7" s="52"/>
      <c r="H7" s="52"/>
    </row>
    <row r="8" spans="1:8">
      <c r="A8" s="52">
        <v>106</v>
      </c>
      <c r="B8" s="52"/>
      <c r="C8" s="52">
        <v>33517</v>
      </c>
      <c r="D8" s="52">
        <v>33517</v>
      </c>
      <c r="E8" s="52">
        <v>33517</v>
      </c>
      <c r="F8" s="52"/>
      <c r="G8" s="52"/>
      <c r="H8" s="52"/>
    </row>
    <row r="9" spans="1:8">
      <c r="A9" s="52">
        <v>111</v>
      </c>
      <c r="B9" s="52"/>
      <c r="C9" s="52">
        <v>12000</v>
      </c>
      <c r="D9" s="52">
        <v>12000</v>
      </c>
      <c r="E9" s="52">
        <v>12000</v>
      </c>
      <c r="F9" s="52"/>
      <c r="G9" s="52"/>
      <c r="H9" s="52"/>
    </row>
    <row r="10" spans="1:8">
      <c r="A10" s="52"/>
      <c r="B10" s="52"/>
      <c r="C10" s="52"/>
      <c r="D10" s="52"/>
      <c r="E10" s="52"/>
      <c r="F10" s="52"/>
      <c r="G10" s="52"/>
      <c r="H10" s="52"/>
    </row>
    <row r="11" spans="1:8" s="51" customFormat="1">
      <c r="A11" s="53">
        <v>203</v>
      </c>
      <c r="B11" s="53"/>
      <c r="C11" s="53">
        <v>183000</v>
      </c>
      <c r="D11" s="53">
        <v>183500</v>
      </c>
      <c r="E11" s="53">
        <v>183500</v>
      </c>
      <c r="F11" s="53"/>
      <c r="G11" s="53"/>
      <c r="H11" s="53"/>
    </row>
    <row r="12" spans="1:8">
      <c r="A12" s="52"/>
      <c r="B12" s="52"/>
      <c r="C12" s="52"/>
      <c r="D12" s="52"/>
      <c r="E12" s="52"/>
      <c r="F12" s="52"/>
      <c r="G12" s="52"/>
      <c r="H12" s="52"/>
    </row>
    <row r="13" spans="1:8">
      <c r="A13" s="53">
        <v>300</v>
      </c>
      <c r="B13" s="53"/>
      <c r="C13" s="53">
        <f>C14+C15</f>
        <v>956000</v>
      </c>
      <c r="D13" s="53">
        <f>D14+D15</f>
        <v>980000</v>
      </c>
      <c r="E13" s="53">
        <f>E14+E15</f>
        <v>980000</v>
      </c>
      <c r="F13" s="52"/>
      <c r="G13" s="52"/>
      <c r="H13" s="52"/>
    </row>
    <row r="14" spans="1:8">
      <c r="A14" s="52">
        <v>309</v>
      </c>
      <c r="B14" s="52"/>
      <c r="C14" s="52">
        <v>10000</v>
      </c>
      <c r="D14" s="52">
        <v>10000</v>
      </c>
      <c r="E14" s="52">
        <v>10000</v>
      </c>
      <c r="F14" s="52"/>
      <c r="G14" s="52"/>
      <c r="H14" s="52"/>
    </row>
    <row r="15" spans="1:8">
      <c r="A15" s="52">
        <v>310</v>
      </c>
      <c r="B15" s="52"/>
      <c r="C15" s="52">
        <v>946000</v>
      </c>
      <c r="D15" s="52">
        <v>970000</v>
      </c>
      <c r="E15" s="52">
        <v>970000</v>
      </c>
      <c r="F15" s="52"/>
      <c r="G15" s="52"/>
      <c r="H15" s="52"/>
    </row>
    <row r="16" spans="1:8">
      <c r="A16" s="52"/>
      <c r="B16" s="52"/>
      <c r="C16" s="52"/>
      <c r="D16" s="52"/>
      <c r="E16" s="52"/>
      <c r="F16" s="52"/>
      <c r="G16" s="52"/>
      <c r="H16" s="52"/>
    </row>
    <row r="17" spans="1:8" s="51" customFormat="1">
      <c r="A17" s="53">
        <v>409</v>
      </c>
      <c r="B17" s="53"/>
      <c r="C17" s="53">
        <v>1055100</v>
      </c>
      <c r="D17" s="53">
        <v>1234800</v>
      </c>
      <c r="E17" s="53">
        <v>1421000</v>
      </c>
      <c r="F17" s="53"/>
      <c r="G17" s="53"/>
      <c r="H17" s="53"/>
    </row>
    <row r="18" spans="1:8">
      <c r="A18" s="52"/>
      <c r="B18" s="52"/>
      <c r="C18" s="52"/>
      <c r="D18" s="52"/>
      <c r="E18" s="52"/>
      <c r="F18" s="52"/>
      <c r="G18" s="52"/>
      <c r="H18" s="52"/>
    </row>
    <row r="19" spans="1:8" s="51" customFormat="1">
      <c r="A19" s="53">
        <v>500</v>
      </c>
      <c r="B19" s="53"/>
      <c r="C19" s="53">
        <f>C21+C22</f>
        <v>371000</v>
      </c>
      <c r="D19" s="53">
        <f>D21+D22</f>
        <v>331000</v>
      </c>
      <c r="E19" s="53">
        <f>E21+E22</f>
        <v>326000</v>
      </c>
      <c r="F19" s="53"/>
      <c r="G19" s="53"/>
      <c r="H19" s="53"/>
    </row>
    <row r="20" spans="1:8">
      <c r="A20" s="52"/>
      <c r="B20" s="52"/>
      <c r="C20" s="52"/>
      <c r="D20" s="52"/>
      <c r="E20" s="52"/>
      <c r="F20" s="52"/>
      <c r="G20" s="52"/>
      <c r="H20" s="52"/>
    </row>
    <row r="21" spans="1:8">
      <c r="A21" s="52">
        <v>502</v>
      </c>
      <c r="B21" s="52"/>
      <c r="C21" s="52">
        <v>60000</v>
      </c>
      <c r="D21" s="52">
        <v>20000</v>
      </c>
      <c r="E21" s="52">
        <v>15000</v>
      </c>
      <c r="F21" s="52"/>
      <c r="G21" s="52"/>
      <c r="H21" s="52"/>
    </row>
    <row r="22" spans="1:8">
      <c r="A22" s="52">
        <v>503</v>
      </c>
      <c r="B22" s="52"/>
      <c r="C22" s="52">
        <v>311000</v>
      </c>
      <c r="D22" s="52">
        <v>311000</v>
      </c>
      <c r="E22" s="52">
        <v>311000</v>
      </c>
      <c r="F22" s="52"/>
      <c r="G22" s="52"/>
      <c r="H22" s="52"/>
    </row>
    <row r="23" spans="1:8">
      <c r="A23" s="52"/>
      <c r="B23" s="52"/>
      <c r="C23" s="52"/>
      <c r="D23" s="52"/>
      <c r="E23" s="52"/>
      <c r="F23" s="52"/>
      <c r="G23" s="52"/>
      <c r="H23" s="52"/>
    </row>
    <row r="24" spans="1:8" s="51" customFormat="1">
      <c r="A24" s="53">
        <v>707</v>
      </c>
      <c r="B24" s="53"/>
      <c r="C24" s="53">
        <v>12000</v>
      </c>
      <c r="D24" s="53">
        <v>12000</v>
      </c>
      <c r="E24" s="53">
        <v>12000</v>
      </c>
      <c r="F24" s="53"/>
      <c r="G24" s="53"/>
      <c r="H24" s="53"/>
    </row>
    <row r="25" spans="1:8">
      <c r="A25" s="52"/>
      <c r="B25" s="52"/>
      <c r="C25" s="52"/>
      <c r="D25" s="52"/>
      <c r="E25" s="52"/>
      <c r="F25" s="52"/>
      <c r="G25" s="52"/>
      <c r="H25" s="52"/>
    </row>
    <row r="26" spans="1:8" s="51" customFormat="1">
      <c r="A26" s="53">
        <v>800</v>
      </c>
      <c r="B26" s="53"/>
      <c r="C26" s="53">
        <v>2194400</v>
      </c>
      <c r="D26" s="53">
        <v>2194400</v>
      </c>
      <c r="E26" s="53">
        <v>2194400</v>
      </c>
      <c r="F26" s="53"/>
      <c r="G26" s="53"/>
      <c r="H26" s="53"/>
    </row>
    <row r="27" spans="1:8">
      <c r="A27" s="52"/>
      <c r="B27" s="52"/>
      <c r="C27" s="52"/>
      <c r="D27" s="52"/>
      <c r="E27" s="52"/>
      <c r="F27" s="52"/>
      <c r="G27" s="52"/>
      <c r="H27" s="52"/>
    </row>
    <row r="28" spans="1:8">
      <c r="A28" s="52"/>
      <c r="B28" s="52"/>
      <c r="C28" s="52"/>
      <c r="D28" s="52"/>
      <c r="E28" s="52"/>
      <c r="F28" s="52"/>
      <c r="G28" s="52"/>
      <c r="H28" s="52"/>
    </row>
    <row r="29" spans="1:8" s="51" customFormat="1">
      <c r="A29" s="53">
        <v>1102</v>
      </c>
      <c r="B29" s="53"/>
      <c r="C29" s="53">
        <v>5000</v>
      </c>
      <c r="D29" s="53">
        <v>5000</v>
      </c>
      <c r="E29" s="53">
        <v>5000</v>
      </c>
      <c r="F29" s="53"/>
      <c r="G29" s="53"/>
      <c r="H29" s="53"/>
    </row>
    <row r="30" spans="1:8">
      <c r="A30" s="52"/>
      <c r="B30" s="52"/>
      <c r="C30" s="52"/>
      <c r="D30" s="52"/>
      <c r="E30" s="52"/>
      <c r="F30" s="52"/>
      <c r="G30" s="52"/>
      <c r="H30" s="52"/>
    </row>
    <row r="31" spans="1:8" s="51" customFormat="1">
      <c r="A31" s="53" t="s">
        <v>213</v>
      </c>
      <c r="B31" s="53"/>
      <c r="C31" s="53">
        <f>C4+C11+C13+C17+C19+C24+C26+C29</f>
        <v>9544700</v>
      </c>
      <c r="D31" s="53">
        <f>D4+D11+D13+D17+D19+D24+D26+D29</f>
        <v>9199700</v>
      </c>
      <c r="E31" s="53">
        <f>E4+E11+E13+E17+E19+E24+E26+E29</f>
        <v>9051500</v>
      </c>
      <c r="F31" s="53"/>
      <c r="G31" s="53"/>
      <c r="H31" s="53"/>
    </row>
    <row r="32" spans="1:8">
      <c r="A32" s="52"/>
      <c r="B32" s="52"/>
      <c r="C32" s="52"/>
      <c r="D32" s="52"/>
      <c r="E32" s="52"/>
      <c r="F32" s="52"/>
      <c r="G32" s="52"/>
      <c r="H32" s="52"/>
    </row>
    <row r="33" spans="1:8">
      <c r="A33" s="52"/>
      <c r="B33" s="52"/>
      <c r="C33" s="52"/>
      <c r="D33" s="52"/>
      <c r="E33" s="52"/>
      <c r="F33" s="52"/>
      <c r="G33" s="52"/>
      <c r="H33" s="52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57" customWidth="1"/>
    <col min="2" max="2" width="28.42578125" style="57" customWidth="1"/>
    <col min="3" max="4" width="16" style="57" customWidth="1"/>
    <col min="5" max="16384" width="9.140625" style="59"/>
  </cols>
  <sheetData>
    <row r="1" spans="1:4">
      <c r="C1" s="58" t="s">
        <v>1</v>
      </c>
    </row>
    <row r="2" spans="1:4">
      <c r="C2" s="58" t="s">
        <v>25</v>
      </c>
    </row>
    <row r="3" spans="1:4">
      <c r="C3" s="58" t="s">
        <v>226</v>
      </c>
    </row>
    <row r="4" spans="1:4">
      <c r="C4" s="58" t="s">
        <v>246</v>
      </c>
    </row>
    <row r="6" spans="1:4" ht="15">
      <c r="A6" s="226" t="s">
        <v>228</v>
      </c>
      <c r="B6" s="226"/>
      <c r="C6" s="226"/>
      <c r="D6" s="226"/>
    </row>
    <row r="7" spans="1:4" ht="15.75" customHeight="1">
      <c r="A7" s="226"/>
      <c r="B7" s="226"/>
      <c r="C7" s="226"/>
      <c r="D7" s="226"/>
    </row>
    <row r="8" spans="1:4">
      <c r="C8" s="60"/>
      <c r="D8" s="60" t="s">
        <v>142</v>
      </c>
    </row>
    <row r="9" spans="1:4" ht="47.25" customHeight="1">
      <c r="A9" s="230" t="s">
        <v>2</v>
      </c>
      <c r="B9" s="230" t="s">
        <v>0</v>
      </c>
      <c r="C9" s="228" t="s">
        <v>3</v>
      </c>
      <c r="D9" s="229"/>
    </row>
    <row r="10" spans="1:4">
      <c r="A10" s="231"/>
      <c r="B10" s="231"/>
      <c r="C10" s="154" t="s">
        <v>222</v>
      </c>
      <c r="D10" s="154" t="s">
        <v>274</v>
      </c>
    </row>
    <row r="11" spans="1:4">
      <c r="A11" s="63" t="s">
        <v>4</v>
      </c>
      <c r="B11" s="64" t="s">
        <v>26</v>
      </c>
      <c r="C11" s="133">
        <f>C12+C15+C21+C27+C30</f>
        <v>403800</v>
      </c>
      <c r="D11" s="133">
        <f>D12+D15+D21+D27+D30</f>
        <v>383000</v>
      </c>
    </row>
    <row r="12" spans="1:4">
      <c r="A12" s="66" t="s">
        <v>5</v>
      </c>
      <c r="B12" s="67" t="s">
        <v>27</v>
      </c>
      <c r="C12" s="134">
        <f>C13</f>
        <v>140000</v>
      </c>
      <c r="D12" s="134">
        <f>D13</f>
        <v>145000</v>
      </c>
    </row>
    <row r="13" spans="1:4">
      <c r="A13" s="69" t="s">
        <v>6</v>
      </c>
      <c r="B13" s="67" t="s">
        <v>28</v>
      </c>
      <c r="C13" s="134">
        <f>C14</f>
        <v>140000</v>
      </c>
      <c r="D13" s="134">
        <f>D14</f>
        <v>145000</v>
      </c>
    </row>
    <row r="14" spans="1:4" ht="97.5">
      <c r="A14" s="70" t="s">
        <v>227</v>
      </c>
      <c r="B14" s="67" t="s">
        <v>29</v>
      </c>
      <c r="C14" s="135">
        <v>140000</v>
      </c>
      <c r="D14" s="135">
        <v>145000</v>
      </c>
    </row>
    <row r="15" spans="1:4" s="95" customFormat="1" ht="47.25">
      <c r="A15" s="63" t="s">
        <v>7</v>
      </c>
      <c r="B15" s="64" t="s">
        <v>77</v>
      </c>
      <c r="C15" s="133">
        <f>C16</f>
        <v>150800</v>
      </c>
      <c r="D15" s="133">
        <f>D16</f>
        <v>125000</v>
      </c>
    </row>
    <row r="16" spans="1:4" ht="31.5">
      <c r="A16" s="69" t="s">
        <v>8</v>
      </c>
      <c r="B16" s="67" t="s">
        <v>78</v>
      </c>
      <c r="C16" s="134">
        <f>C17+C18+C19+C20</f>
        <v>150800</v>
      </c>
      <c r="D16" s="134">
        <f>D17+D18+D19+D20</f>
        <v>125000</v>
      </c>
    </row>
    <row r="17" spans="1:4" ht="47.25">
      <c r="A17" s="70" t="s">
        <v>9</v>
      </c>
      <c r="B17" s="67" t="s">
        <v>30</v>
      </c>
      <c r="C17" s="134">
        <v>55100</v>
      </c>
      <c r="D17" s="134">
        <v>45700</v>
      </c>
    </row>
    <row r="18" spans="1:4" ht="78.75">
      <c r="A18" s="70" t="s">
        <v>10</v>
      </c>
      <c r="B18" s="67" t="s">
        <v>31</v>
      </c>
      <c r="C18" s="134">
        <v>1300</v>
      </c>
      <c r="D18" s="134">
        <v>1000</v>
      </c>
    </row>
    <row r="19" spans="1:4" ht="78.75">
      <c r="A19" s="70" t="s">
        <v>11</v>
      </c>
      <c r="B19" s="67" t="s">
        <v>32</v>
      </c>
      <c r="C19" s="134">
        <v>89200</v>
      </c>
      <c r="D19" s="134">
        <v>74000</v>
      </c>
    </row>
    <row r="20" spans="1:4" ht="78.75">
      <c r="A20" s="70" t="s">
        <v>12</v>
      </c>
      <c r="B20" s="67" t="s">
        <v>33</v>
      </c>
      <c r="C20" s="134">
        <v>5200</v>
      </c>
      <c r="D20" s="134">
        <v>4300</v>
      </c>
    </row>
    <row r="21" spans="1:4" s="95" customFormat="1">
      <c r="A21" s="63" t="s">
        <v>14</v>
      </c>
      <c r="B21" s="64" t="s">
        <v>39</v>
      </c>
      <c r="C21" s="133">
        <f>C22+C24</f>
        <v>24000</v>
      </c>
      <c r="D21" s="133">
        <f>C22+C24</f>
        <v>24000</v>
      </c>
    </row>
    <row r="22" spans="1:4">
      <c r="A22" s="69" t="s">
        <v>38</v>
      </c>
      <c r="B22" s="67" t="s">
        <v>40</v>
      </c>
      <c r="C22" s="134">
        <v>20000</v>
      </c>
      <c r="D22" s="134">
        <v>20000</v>
      </c>
    </row>
    <row r="23" spans="1:4" ht="47.25">
      <c r="A23" s="69" t="s">
        <v>41</v>
      </c>
      <c r="B23" s="67" t="s">
        <v>42</v>
      </c>
      <c r="C23" s="135">
        <v>20000</v>
      </c>
      <c r="D23" s="135">
        <v>20000</v>
      </c>
    </row>
    <row r="24" spans="1:4">
      <c r="A24" s="72" t="s">
        <v>43</v>
      </c>
      <c r="B24" s="67" t="s">
        <v>44</v>
      </c>
      <c r="C24" s="136">
        <v>4000</v>
      </c>
      <c r="D24" s="136">
        <v>4000</v>
      </c>
    </row>
    <row r="25" spans="1:4" ht="94.5">
      <c r="A25" s="74" t="s">
        <v>46</v>
      </c>
      <c r="B25" s="67" t="s">
        <v>45</v>
      </c>
      <c r="C25" s="137">
        <v>1000</v>
      </c>
      <c r="D25" s="137">
        <v>1000</v>
      </c>
    </row>
    <row r="26" spans="1:4" ht="94.5">
      <c r="A26" s="74" t="s">
        <v>47</v>
      </c>
      <c r="B26" s="67" t="s">
        <v>48</v>
      </c>
      <c r="C26" s="137">
        <v>3000</v>
      </c>
      <c r="D26" s="137">
        <v>3000</v>
      </c>
    </row>
    <row r="27" spans="1:4" ht="47.25" hidden="1">
      <c r="A27" s="76" t="s">
        <v>49</v>
      </c>
      <c r="B27" s="67" t="s">
        <v>50</v>
      </c>
      <c r="C27" s="137">
        <v>0</v>
      </c>
      <c r="D27" s="137">
        <f>D28</f>
        <v>0</v>
      </c>
    </row>
    <row r="28" spans="1:4" hidden="1">
      <c r="A28" s="72" t="s">
        <v>51</v>
      </c>
      <c r="B28" s="67" t="s">
        <v>52</v>
      </c>
      <c r="C28" s="137">
        <v>0</v>
      </c>
      <c r="D28" s="137">
        <v>0</v>
      </c>
    </row>
    <row r="29" spans="1:4" ht="47.25" hidden="1">
      <c r="A29" s="74" t="s">
        <v>53</v>
      </c>
      <c r="B29" s="67" t="s">
        <v>54</v>
      </c>
      <c r="C29" s="137">
        <v>0</v>
      </c>
      <c r="D29" s="137">
        <v>0</v>
      </c>
    </row>
    <row r="30" spans="1:4" s="95" customFormat="1" ht="47.25">
      <c r="A30" s="90" t="s">
        <v>15</v>
      </c>
      <c r="B30" s="80" t="s">
        <v>55</v>
      </c>
      <c r="C30" s="138">
        <f>C31+C33</f>
        <v>89000</v>
      </c>
      <c r="D30" s="138">
        <f>D31+D33</f>
        <v>89000</v>
      </c>
    </row>
    <row r="31" spans="1:4" ht="110.25">
      <c r="A31" s="72" t="s">
        <v>16</v>
      </c>
      <c r="B31" s="77" t="s">
        <v>56</v>
      </c>
      <c r="C31" s="136">
        <f>C32</f>
        <v>44500</v>
      </c>
      <c r="D31" s="136">
        <f>D32</f>
        <v>44500</v>
      </c>
    </row>
    <row r="32" spans="1:4" ht="78.75">
      <c r="A32" s="72" t="s">
        <v>66</v>
      </c>
      <c r="B32" s="77" t="s">
        <v>65</v>
      </c>
      <c r="C32" s="136">
        <v>44500</v>
      </c>
      <c r="D32" s="136">
        <v>44500</v>
      </c>
    </row>
    <row r="33" spans="1:4" ht="94.5">
      <c r="A33" s="74" t="s">
        <v>57</v>
      </c>
      <c r="B33" s="77" t="s">
        <v>58</v>
      </c>
      <c r="C33" s="137">
        <v>44500</v>
      </c>
      <c r="D33" s="137">
        <v>44500</v>
      </c>
    </row>
    <row r="34" spans="1:4" ht="94.5" hidden="1">
      <c r="A34" s="78" t="s">
        <v>60</v>
      </c>
      <c r="B34" s="77" t="s">
        <v>59</v>
      </c>
      <c r="C34" s="136">
        <v>0</v>
      </c>
      <c r="D34" s="136">
        <f>D35</f>
        <v>0</v>
      </c>
    </row>
    <row r="35" spans="1:4" ht="94.5" hidden="1">
      <c r="A35" s="78" t="s">
        <v>63</v>
      </c>
      <c r="B35" s="77" t="s">
        <v>61</v>
      </c>
      <c r="C35" s="136">
        <v>0</v>
      </c>
      <c r="D35" s="136">
        <v>0</v>
      </c>
    </row>
    <row r="36" spans="1:4" ht="94.5" hidden="1">
      <c r="A36" s="78" t="s">
        <v>64</v>
      </c>
      <c r="B36" s="77" t="s">
        <v>62</v>
      </c>
      <c r="C36" s="137">
        <v>0</v>
      </c>
      <c r="D36" s="137">
        <v>0</v>
      </c>
    </row>
    <row r="37" spans="1:4">
      <c r="A37" s="79" t="s">
        <v>17</v>
      </c>
      <c r="B37" s="80" t="s">
        <v>68</v>
      </c>
      <c r="C37" s="138">
        <f>C38</f>
        <v>2232900</v>
      </c>
      <c r="D37" s="138">
        <f>D38</f>
        <v>2289400</v>
      </c>
    </row>
    <row r="38" spans="1:4" ht="47.25">
      <c r="A38" s="76" t="s">
        <v>18</v>
      </c>
      <c r="B38" s="77" t="s">
        <v>69</v>
      </c>
      <c r="C38" s="136">
        <f>C39+C42+C45+C48</f>
        <v>2232900</v>
      </c>
      <c r="D38" s="136">
        <f>D39+D42+D45</f>
        <v>2289400</v>
      </c>
    </row>
    <row r="39" spans="1:4" ht="31.5">
      <c r="A39" s="82" t="s">
        <v>19</v>
      </c>
      <c r="B39" s="77" t="s">
        <v>70</v>
      </c>
      <c r="C39" s="136">
        <f>C40</f>
        <v>819000</v>
      </c>
      <c r="D39" s="136">
        <v>799500</v>
      </c>
    </row>
    <row r="40" spans="1:4" ht="31.5">
      <c r="A40" s="83" t="s">
        <v>20</v>
      </c>
      <c r="B40" s="77" t="s">
        <v>71</v>
      </c>
      <c r="C40" s="136">
        <v>819000</v>
      </c>
      <c r="D40" s="136">
        <v>799500</v>
      </c>
    </row>
    <row r="41" spans="1:4" ht="31.5">
      <c r="A41" s="84" t="s">
        <v>67</v>
      </c>
      <c r="B41" s="77" t="s">
        <v>73</v>
      </c>
      <c r="C41" s="136">
        <v>819000</v>
      </c>
      <c r="D41" s="136">
        <v>799500</v>
      </c>
    </row>
    <row r="42" spans="1:4" ht="47.25">
      <c r="A42" s="82" t="s">
        <v>21</v>
      </c>
      <c r="B42" s="77" t="s">
        <v>74</v>
      </c>
      <c r="C42" s="136">
        <v>1373500</v>
      </c>
      <c r="D42" s="136">
        <f>D43</f>
        <v>1449400</v>
      </c>
    </row>
    <row r="43" spans="1:4">
      <c r="A43" s="85" t="s">
        <v>147</v>
      </c>
      <c r="B43" s="86" t="s">
        <v>148</v>
      </c>
      <c r="C43" s="136">
        <v>1373500</v>
      </c>
      <c r="D43" s="136">
        <v>1449400</v>
      </c>
    </row>
    <row r="44" spans="1:4">
      <c r="A44" s="87" t="s">
        <v>144</v>
      </c>
      <c r="B44" s="86" t="s">
        <v>143</v>
      </c>
      <c r="C44" s="136">
        <v>1373500</v>
      </c>
      <c r="D44" s="136">
        <v>1449400</v>
      </c>
    </row>
    <row r="45" spans="1:4" ht="31.5">
      <c r="A45" s="82" t="s">
        <v>22</v>
      </c>
      <c r="B45" s="77" t="s">
        <v>72</v>
      </c>
      <c r="C45" s="136">
        <f>C46+C47</f>
        <v>40400</v>
      </c>
      <c r="D45" s="136">
        <f>D46+D47</f>
        <v>40500</v>
      </c>
    </row>
    <row r="46" spans="1:4" ht="47.25">
      <c r="A46" s="87" t="s">
        <v>149</v>
      </c>
      <c r="B46" s="77" t="s">
        <v>145</v>
      </c>
      <c r="C46" s="136">
        <v>39700</v>
      </c>
      <c r="D46" s="136">
        <v>39800</v>
      </c>
    </row>
    <row r="47" spans="1:4" ht="47.25">
      <c r="A47" s="89" t="s">
        <v>218</v>
      </c>
      <c r="B47" s="86" t="s">
        <v>219</v>
      </c>
      <c r="C47" s="136">
        <v>700</v>
      </c>
      <c r="D47" s="136">
        <v>700</v>
      </c>
    </row>
    <row r="48" spans="1:4" hidden="1">
      <c r="A48" s="89"/>
      <c r="B48" s="86" t="s">
        <v>221</v>
      </c>
      <c r="C48" s="136"/>
      <c r="D48" s="136"/>
    </row>
    <row r="49" spans="1:5">
      <c r="A49" s="90" t="s">
        <v>24</v>
      </c>
      <c r="B49" s="80"/>
      <c r="C49" s="138">
        <f>C11+C37</f>
        <v>2636700</v>
      </c>
      <c r="D49" s="138">
        <f>D11+D37</f>
        <v>2672400</v>
      </c>
    </row>
    <row r="50" spans="1:5">
      <c r="C50" s="130"/>
      <c r="D50" s="130"/>
    </row>
    <row r="52" spans="1:5">
      <c r="C52" s="91"/>
      <c r="D52" s="91"/>
    </row>
    <row r="53" spans="1:5" ht="18.75">
      <c r="A53" s="94" t="s">
        <v>224</v>
      </c>
      <c r="B53" s="94"/>
      <c r="C53" s="94"/>
      <c r="D53" s="94" t="s">
        <v>229</v>
      </c>
      <c r="E53" s="93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2" sqref="B2"/>
    </sheetView>
  </sheetViews>
  <sheetFormatPr defaultRowHeight="15.75"/>
  <cols>
    <col min="1" max="1" width="41.42578125" style="4" customWidth="1"/>
    <col min="2" max="2" width="11.42578125" style="4" customWidth="1"/>
    <col min="3" max="3" width="14.42578125" style="157" customWidth="1"/>
    <col min="4" max="4" width="15.7109375" style="157" customWidth="1"/>
    <col min="5" max="5" width="14.140625" style="6" customWidth="1"/>
  </cols>
  <sheetData>
    <row r="1" spans="1:5">
      <c r="B1" s="5" t="s">
        <v>151</v>
      </c>
      <c r="C1" s="5"/>
      <c r="D1" s="5"/>
    </row>
    <row r="2" spans="1:5">
      <c r="B2" s="5" t="s">
        <v>313</v>
      </c>
      <c r="C2" s="5"/>
      <c r="D2" s="5"/>
    </row>
    <row r="3" spans="1:5">
      <c r="B3" s="5" t="s">
        <v>226</v>
      </c>
      <c r="C3" s="5"/>
      <c r="D3" s="5"/>
    </row>
    <row r="4" spans="1:5">
      <c r="B4" s="5"/>
      <c r="C4" s="5"/>
      <c r="D4" s="5"/>
    </row>
    <row r="6" spans="1:5">
      <c r="A6" s="232" t="s">
        <v>82</v>
      </c>
      <c r="B6" s="233"/>
      <c r="C6" s="233"/>
      <c r="D6" s="233"/>
      <c r="E6" s="233"/>
    </row>
    <row r="7" spans="1:5" ht="32.25" customHeight="1">
      <c r="A7" s="232" t="s">
        <v>296</v>
      </c>
      <c r="B7" s="232"/>
      <c r="C7" s="232"/>
      <c r="D7" s="232"/>
      <c r="E7" s="232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160</v>
      </c>
    </row>
    <row r="10" spans="1:5" ht="15">
      <c r="A10" s="188" t="s">
        <v>84</v>
      </c>
      <c r="B10" s="188" t="s">
        <v>85</v>
      </c>
      <c r="C10" s="188" t="s">
        <v>301</v>
      </c>
      <c r="D10" s="188" t="s">
        <v>293</v>
      </c>
      <c r="E10" s="188" t="s">
        <v>295</v>
      </c>
    </row>
    <row r="11" spans="1:5" ht="28.5">
      <c r="A11" s="181" t="s">
        <v>86</v>
      </c>
      <c r="B11" s="182" t="s">
        <v>87</v>
      </c>
      <c r="C11" s="183">
        <f>C12+C13+C14+C15+C16+C17</f>
        <v>1706900</v>
      </c>
      <c r="D11" s="183">
        <f>SUM(D12:D17)</f>
        <v>1620252.5</v>
      </c>
      <c r="E11" s="184">
        <f>SUM(E12:E17)</f>
        <v>1561180</v>
      </c>
    </row>
    <row r="12" spans="1:5" ht="45">
      <c r="A12" s="185" t="s">
        <v>88</v>
      </c>
      <c r="B12" s="186" t="s">
        <v>89</v>
      </c>
      <c r="C12" s="199">
        <v>277500</v>
      </c>
      <c r="D12" s="199">
        <v>237500</v>
      </c>
      <c r="E12" s="200">
        <v>237500</v>
      </c>
    </row>
    <row r="13" spans="1:5" ht="75">
      <c r="A13" s="185" t="s">
        <v>90</v>
      </c>
      <c r="B13" s="186" t="s">
        <v>91</v>
      </c>
      <c r="C13" s="199">
        <v>1164840.6399999999</v>
      </c>
      <c r="D13" s="199">
        <v>1288493.1399999999</v>
      </c>
      <c r="E13" s="200">
        <v>1229420.6399999999</v>
      </c>
    </row>
    <row r="14" spans="1:5" ht="60">
      <c r="A14" s="185" t="s">
        <v>92</v>
      </c>
      <c r="B14" s="186" t="s">
        <v>93</v>
      </c>
      <c r="C14" s="199">
        <v>90659.36</v>
      </c>
      <c r="D14" s="199">
        <v>90659.36</v>
      </c>
      <c r="E14" s="200">
        <v>90659.36</v>
      </c>
    </row>
    <row r="15" spans="1:5" ht="30">
      <c r="A15" s="185" t="s">
        <v>240</v>
      </c>
      <c r="B15" s="187" t="s">
        <v>241</v>
      </c>
      <c r="C15" s="200">
        <v>169200</v>
      </c>
      <c r="D15" s="199" t="s">
        <v>303</v>
      </c>
      <c r="E15" s="199" t="s">
        <v>303</v>
      </c>
    </row>
    <row r="16" spans="1:5" ht="15">
      <c r="A16" s="185" t="s">
        <v>94</v>
      </c>
      <c r="B16" s="186" t="s">
        <v>95</v>
      </c>
      <c r="C16" s="199">
        <v>4000</v>
      </c>
      <c r="D16" s="199">
        <v>3000</v>
      </c>
      <c r="E16" s="200">
        <v>3000</v>
      </c>
    </row>
    <row r="17" spans="1:5" ht="15">
      <c r="A17" s="189" t="s">
        <v>250</v>
      </c>
      <c r="B17" s="187" t="s">
        <v>247</v>
      </c>
      <c r="C17" s="200">
        <v>700</v>
      </c>
      <c r="D17" s="199">
        <v>600</v>
      </c>
      <c r="E17" s="200">
        <v>600</v>
      </c>
    </row>
    <row r="18" spans="1:5" ht="15">
      <c r="A18" s="181" t="s">
        <v>158</v>
      </c>
      <c r="B18" s="190" t="s">
        <v>159</v>
      </c>
      <c r="C18" s="201">
        <f>C19</f>
        <v>35100</v>
      </c>
      <c r="D18" s="201">
        <v>35100</v>
      </c>
      <c r="E18" s="202">
        <f>E19</f>
        <v>35100</v>
      </c>
    </row>
    <row r="19" spans="1:5" ht="30">
      <c r="A19" s="185" t="s">
        <v>157</v>
      </c>
      <c r="B19" s="187" t="s">
        <v>156</v>
      </c>
      <c r="C19" s="200">
        <v>35100</v>
      </c>
      <c r="D19" s="199" t="s">
        <v>302</v>
      </c>
      <c r="E19" s="200">
        <v>35100</v>
      </c>
    </row>
    <row r="20" spans="1:5" ht="42.75">
      <c r="A20" s="181" t="s">
        <v>96</v>
      </c>
      <c r="B20" s="182" t="s">
        <v>97</v>
      </c>
      <c r="C20" s="201">
        <f>SUM(C21:C22)</f>
        <v>60000</v>
      </c>
      <c r="D20" s="201">
        <f>SUM(D21:D22)</f>
        <v>30000</v>
      </c>
      <c r="E20" s="202">
        <f>SUM(E21:E22)</f>
        <v>30000</v>
      </c>
    </row>
    <row r="21" spans="1:5" ht="60">
      <c r="A21" s="185" t="s">
        <v>98</v>
      </c>
      <c r="B21" s="186" t="s">
        <v>99</v>
      </c>
      <c r="C21" s="199">
        <v>10000</v>
      </c>
      <c r="D21" s="199">
        <v>10000</v>
      </c>
      <c r="E21" s="200">
        <v>10000</v>
      </c>
    </row>
    <row r="22" spans="1:5" ht="15">
      <c r="A22" s="185" t="s">
        <v>100</v>
      </c>
      <c r="B22" s="186" t="s">
        <v>101</v>
      </c>
      <c r="C22" s="199">
        <v>50000</v>
      </c>
      <c r="D22" s="199">
        <v>20000</v>
      </c>
      <c r="E22" s="200">
        <v>20000</v>
      </c>
    </row>
    <row r="23" spans="1:5" ht="15">
      <c r="A23" s="181" t="s">
        <v>102</v>
      </c>
      <c r="B23" s="182" t="s">
        <v>103</v>
      </c>
      <c r="C23" s="201">
        <f>C24</f>
        <v>216700</v>
      </c>
      <c r="D23" s="201">
        <f>D24</f>
        <v>213300</v>
      </c>
      <c r="E23" s="202">
        <f>E24</f>
        <v>240100</v>
      </c>
    </row>
    <row r="24" spans="1:5" ht="15">
      <c r="A24" s="185" t="s">
        <v>104</v>
      </c>
      <c r="B24" s="186" t="s">
        <v>105</v>
      </c>
      <c r="C24" s="199">
        <v>216700</v>
      </c>
      <c r="D24" s="199">
        <v>213300</v>
      </c>
      <c r="E24" s="200">
        <v>240100</v>
      </c>
    </row>
    <row r="25" spans="1:5" ht="28.5">
      <c r="A25" s="181" t="s">
        <v>106</v>
      </c>
      <c r="B25" s="182" t="s">
        <v>107</v>
      </c>
      <c r="C25" s="201">
        <f>C26</f>
        <v>68400</v>
      </c>
      <c r="D25" s="201">
        <f>D26</f>
        <v>68400</v>
      </c>
      <c r="E25" s="202">
        <f>E26</f>
        <v>68400</v>
      </c>
    </row>
    <row r="26" spans="1:5" ht="15">
      <c r="A26" s="185" t="s">
        <v>115</v>
      </c>
      <c r="B26" s="187" t="s">
        <v>116</v>
      </c>
      <c r="C26" s="199">
        <v>68400</v>
      </c>
      <c r="D26" s="199">
        <v>68400</v>
      </c>
      <c r="E26" s="200">
        <v>68400</v>
      </c>
    </row>
    <row r="27" spans="1:5" ht="15">
      <c r="A27" s="181" t="s">
        <v>110</v>
      </c>
      <c r="B27" s="182" t="s">
        <v>111</v>
      </c>
      <c r="C27" s="201">
        <f>C28+C29</f>
        <v>306000</v>
      </c>
      <c r="D27" s="201">
        <f>D28+D29</f>
        <v>244600</v>
      </c>
      <c r="E27" s="202">
        <f>E28+E29</f>
        <v>266000</v>
      </c>
    </row>
    <row r="28" spans="1:5" ht="15">
      <c r="A28" s="185" t="s">
        <v>112</v>
      </c>
      <c r="B28" s="186" t="s">
        <v>113</v>
      </c>
      <c r="C28" s="199">
        <v>210000</v>
      </c>
      <c r="D28" s="199">
        <v>164400</v>
      </c>
      <c r="E28" s="200">
        <v>185800</v>
      </c>
    </row>
    <row r="29" spans="1:5" ht="15">
      <c r="A29" s="185" t="s">
        <v>216</v>
      </c>
      <c r="B29" s="187" t="s">
        <v>113</v>
      </c>
      <c r="C29" s="199">
        <v>96000</v>
      </c>
      <c r="D29" s="199">
        <v>80200</v>
      </c>
      <c r="E29" s="200">
        <v>80200</v>
      </c>
    </row>
    <row r="30" spans="1:5" ht="15">
      <c r="A30" s="181" t="s">
        <v>231</v>
      </c>
      <c r="B30" s="182">
        <v>1001</v>
      </c>
      <c r="C30" s="201">
        <v>120000</v>
      </c>
      <c r="D30" s="201">
        <f>D31</f>
        <v>45000</v>
      </c>
      <c r="E30" s="202">
        <f>E31</f>
        <v>45000</v>
      </c>
    </row>
    <row r="31" spans="1:5" ht="15">
      <c r="A31" s="185" t="s">
        <v>232</v>
      </c>
      <c r="B31" s="186">
        <v>1001</v>
      </c>
      <c r="C31" s="199">
        <v>120000</v>
      </c>
      <c r="D31" s="199">
        <v>45000</v>
      </c>
      <c r="E31" s="200">
        <v>45000</v>
      </c>
    </row>
    <row r="32" spans="1:5" ht="15">
      <c r="A32" s="181" t="s">
        <v>114</v>
      </c>
      <c r="B32" s="182"/>
      <c r="C32" s="201">
        <f>C11+C18+C20+C23+C25+C27+C30</f>
        <v>2513100</v>
      </c>
      <c r="D32" s="201">
        <f>D11+D18+D20+D23+D25+D27+D30</f>
        <v>2256652.5</v>
      </c>
      <c r="E32" s="202">
        <f>E11+E18+E20+E23+E25+E27+E30</f>
        <v>2245780</v>
      </c>
    </row>
    <row r="33" spans="1:5">
      <c r="E33" s="131"/>
    </row>
    <row r="34" spans="1:5" ht="18.75">
      <c r="A34" s="1" t="s">
        <v>224</v>
      </c>
      <c r="E34" s="3" t="s">
        <v>229</v>
      </c>
    </row>
  </sheetData>
  <mergeCells count="2">
    <mergeCell ref="A6:E6"/>
    <mergeCell ref="A7:E7"/>
  </mergeCells>
  <phoneticPr fontId="11" type="noConversion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162</v>
      </c>
    </row>
    <row r="2" spans="1:4">
      <c r="C2" s="5" t="s">
        <v>25</v>
      </c>
    </row>
    <row r="3" spans="1:4">
      <c r="C3" s="5" t="s">
        <v>226</v>
      </c>
    </row>
    <row r="4" spans="1:4">
      <c r="C4" s="5" t="s">
        <v>246</v>
      </c>
    </row>
    <row r="6" spans="1:4">
      <c r="A6" s="232" t="s">
        <v>82</v>
      </c>
      <c r="B6" s="233"/>
      <c r="C6" s="233"/>
      <c r="D6"/>
    </row>
    <row r="7" spans="1:4" ht="32.25" customHeight="1">
      <c r="A7" s="232" t="s">
        <v>277</v>
      </c>
      <c r="B7" s="232"/>
      <c r="C7" s="232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160</v>
      </c>
    </row>
    <row r="10" spans="1:4">
      <c r="A10" s="236" t="s">
        <v>84</v>
      </c>
      <c r="B10" s="236" t="s">
        <v>85</v>
      </c>
      <c r="C10" s="234" t="s">
        <v>3</v>
      </c>
      <c r="D10" s="235"/>
    </row>
    <row r="11" spans="1:4">
      <c r="A11" s="237"/>
      <c r="B11" s="237"/>
      <c r="C11" s="16" t="s">
        <v>223</v>
      </c>
      <c r="D11" s="16" t="s">
        <v>251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240</v>
      </c>
      <c r="B16" s="96" t="s">
        <v>241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53" t="s">
        <v>250</v>
      </c>
      <c r="B18" s="96" t="s">
        <v>247</v>
      </c>
      <c r="C18" s="14">
        <v>700</v>
      </c>
      <c r="D18" s="14">
        <v>700</v>
      </c>
    </row>
    <row r="19" spans="1:4">
      <c r="A19" s="9" t="s">
        <v>158</v>
      </c>
      <c r="B19" s="21" t="s">
        <v>159</v>
      </c>
      <c r="C19" s="11">
        <f>C20</f>
        <v>39700</v>
      </c>
      <c r="D19" s="11">
        <f>D20</f>
        <v>39800</v>
      </c>
    </row>
    <row r="20" spans="1:4">
      <c r="A20" s="12" t="s">
        <v>157</v>
      </c>
      <c r="B20" s="17" t="s">
        <v>156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216</v>
      </c>
      <c r="B31" s="13">
        <v>801</v>
      </c>
      <c r="C31" s="14">
        <v>132000</v>
      </c>
      <c r="D31" s="14">
        <v>132000</v>
      </c>
    </row>
    <row r="32" spans="1:4">
      <c r="A32" s="9" t="s">
        <v>231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232</v>
      </c>
      <c r="B33" s="13">
        <v>1001</v>
      </c>
      <c r="C33" s="14">
        <v>30000</v>
      </c>
      <c r="D33" s="141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28"/>
      <c r="D35" s="129"/>
    </row>
    <row r="37" spans="1:4" ht="18.75">
      <c r="A37" s="1" t="s">
        <v>224</v>
      </c>
      <c r="C37" s="3"/>
      <c r="D37" s="3" t="s">
        <v>229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2"/>
  <sheetViews>
    <sheetView topLeftCell="A9" zoomScale="60" zoomScaleNormal="60" workbookViewId="0">
      <selection activeCell="A8" sqref="A8:G8"/>
    </sheetView>
  </sheetViews>
  <sheetFormatPr defaultColWidth="9.140625" defaultRowHeight="15.75"/>
  <cols>
    <col min="1" max="1" width="62.5703125" style="97" customWidth="1"/>
    <col min="2" max="3" width="14.7109375" style="97" customWidth="1"/>
    <col min="4" max="4" width="14.42578125" style="19" customWidth="1"/>
    <col min="5" max="5" width="19.7109375" style="19" customWidth="1"/>
    <col min="6" max="6" width="21" style="19" customWidth="1"/>
    <col min="7" max="7" width="20.28515625" style="15" customWidth="1"/>
    <col min="8" max="8" width="9.140625" style="99"/>
    <col min="9" max="9" width="14.28515625" style="99" bestFit="1" customWidth="1"/>
    <col min="10" max="16384" width="9.140625" style="99"/>
  </cols>
  <sheetData>
    <row r="1" spans="1:9">
      <c r="D1" s="18" t="s">
        <v>117</v>
      </c>
      <c r="E1" s="18"/>
      <c r="F1" s="18"/>
    </row>
    <row r="2" spans="1:9">
      <c r="D2" s="18" t="s">
        <v>314</v>
      </c>
      <c r="E2" s="18"/>
      <c r="F2" s="18"/>
    </row>
    <row r="3" spans="1:9">
      <c r="D3" s="5" t="s">
        <v>226</v>
      </c>
      <c r="E3" s="5"/>
      <c r="F3" s="5"/>
    </row>
    <row r="4" spans="1:9">
      <c r="D4" s="18"/>
      <c r="E4" s="18"/>
      <c r="F4" s="18"/>
    </row>
    <row r="5" spans="1:9">
      <c r="D5" s="18"/>
      <c r="E5" s="18"/>
      <c r="F5" s="18"/>
    </row>
    <row r="6" spans="1:9">
      <c r="A6" s="238" t="s">
        <v>118</v>
      </c>
      <c r="B6" s="233"/>
      <c r="C6" s="233"/>
      <c r="D6" s="233"/>
      <c r="E6" s="233"/>
      <c r="F6" s="233"/>
      <c r="G6" s="233"/>
    </row>
    <row r="7" spans="1:9" ht="47.25" customHeight="1">
      <c r="A7" s="238" t="s">
        <v>169</v>
      </c>
      <c r="B7" s="238"/>
      <c r="C7" s="238"/>
      <c r="D7" s="238"/>
      <c r="E7" s="238"/>
      <c r="F7" s="238"/>
      <c r="G7" s="238"/>
    </row>
    <row r="8" spans="1:9">
      <c r="A8" s="238" t="s">
        <v>300</v>
      </c>
      <c r="B8" s="238"/>
      <c r="C8" s="238"/>
      <c r="D8" s="238"/>
      <c r="E8" s="238"/>
      <c r="F8" s="238"/>
      <c r="G8" s="238"/>
    </row>
    <row r="9" spans="1:9">
      <c r="A9" s="100"/>
    </row>
    <row r="10" spans="1:9">
      <c r="A10" s="101" t="s">
        <v>83</v>
      </c>
      <c r="B10" s="101" t="s">
        <v>83</v>
      </c>
      <c r="C10" s="101" t="s">
        <v>83</v>
      </c>
      <c r="D10" s="102" t="s">
        <v>83</v>
      </c>
      <c r="E10" s="102"/>
      <c r="F10" s="102"/>
      <c r="G10" s="101" t="s">
        <v>154</v>
      </c>
    </row>
    <row r="11" spans="1:9" ht="31.5">
      <c r="A11" s="30" t="s">
        <v>84</v>
      </c>
      <c r="B11" s="30" t="s">
        <v>119</v>
      </c>
      <c r="C11" s="30" t="s">
        <v>120</v>
      </c>
      <c r="D11" s="29" t="s">
        <v>85</v>
      </c>
      <c r="E11" s="29" t="s">
        <v>294</v>
      </c>
      <c r="F11" s="29" t="s">
        <v>297</v>
      </c>
      <c r="G11" s="29" t="s">
        <v>298</v>
      </c>
    </row>
    <row r="12" spans="1:9" ht="47.25">
      <c r="A12" s="28" t="s">
        <v>155</v>
      </c>
      <c r="B12" s="30">
        <v>7030251180</v>
      </c>
      <c r="C12" s="30"/>
      <c r="D12" s="29"/>
      <c r="E12" s="165">
        <f>E13+E17+E15</f>
        <v>35100</v>
      </c>
      <c r="F12" s="169">
        <f>F13+F17+F15</f>
        <v>35100</v>
      </c>
      <c r="G12" s="172">
        <f>G13+G17+G15</f>
        <v>35100</v>
      </c>
      <c r="H12" s="103"/>
      <c r="I12" s="104"/>
    </row>
    <row r="13" spans="1:9" ht="31.5" customHeight="1">
      <c r="A13" s="31" t="s">
        <v>122</v>
      </c>
      <c r="B13" s="33">
        <v>7030251180</v>
      </c>
      <c r="C13" s="33">
        <v>121</v>
      </c>
      <c r="D13" s="32"/>
      <c r="E13" s="166">
        <f>E14</f>
        <v>25400</v>
      </c>
      <c r="F13" s="166">
        <f>F14</f>
        <v>25400</v>
      </c>
      <c r="G13" s="173">
        <f>G14</f>
        <v>25400</v>
      </c>
      <c r="H13" s="103"/>
      <c r="I13" s="104"/>
    </row>
    <row r="14" spans="1:9">
      <c r="A14" s="31" t="s">
        <v>157</v>
      </c>
      <c r="B14" s="33">
        <v>7030251180</v>
      </c>
      <c r="C14" s="33">
        <v>121</v>
      </c>
      <c r="D14" s="32" t="s">
        <v>156</v>
      </c>
      <c r="E14" s="166">
        <v>25400</v>
      </c>
      <c r="F14" s="166">
        <v>25400</v>
      </c>
      <c r="G14" s="173">
        <v>25400</v>
      </c>
      <c r="H14" s="103"/>
      <c r="I14" s="104"/>
    </row>
    <row r="15" spans="1:9" ht="62.45" customHeight="1">
      <c r="A15" s="31" t="s">
        <v>304</v>
      </c>
      <c r="B15" s="33">
        <v>7030251180</v>
      </c>
      <c r="C15" s="33">
        <v>129</v>
      </c>
      <c r="D15" s="32"/>
      <c r="E15" s="166">
        <f>E16</f>
        <v>7700</v>
      </c>
      <c r="F15" s="166">
        <f>F16</f>
        <v>7700</v>
      </c>
      <c r="G15" s="173">
        <f>G16</f>
        <v>7700</v>
      </c>
      <c r="H15" s="103"/>
      <c r="I15" s="104"/>
    </row>
    <row r="16" spans="1:9" ht="22.15" customHeight="1">
      <c r="A16" s="31" t="s">
        <v>157</v>
      </c>
      <c r="B16" s="33">
        <v>7030251180</v>
      </c>
      <c r="C16" s="33">
        <v>129</v>
      </c>
      <c r="D16" s="32" t="s">
        <v>156</v>
      </c>
      <c r="E16" s="166">
        <v>7700</v>
      </c>
      <c r="F16" s="166">
        <v>7700</v>
      </c>
      <c r="G16" s="173">
        <v>7700</v>
      </c>
      <c r="H16" s="103"/>
      <c r="I16" s="104"/>
    </row>
    <row r="17" spans="1:9" ht="31.5">
      <c r="A17" s="31" t="s">
        <v>123</v>
      </c>
      <c r="B17" s="33">
        <v>7030251180</v>
      </c>
      <c r="C17" s="33">
        <v>244</v>
      </c>
      <c r="D17" s="32"/>
      <c r="E17" s="166">
        <v>2000</v>
      </c>
      <c r="F17" s="166">
        <v>2000</v>
      </c>
      <c r="G17" s="174">
        <v>2000</v>
      </c>
      <c r="H17" s="103"/>
      <c r="I17" s="104"/>
    </row>
    <row r="18" spans="1:9">
      <c r="A18" s="31" t="s">
        <v>157</v>
      </c>
      <c r="B18" s="33">
        <v>7030251180</v>
      </c>
      <c r="C18" s="33">
        <v>244</v>
      </c>
      <c r="D18" s="32" t="s">
        <v>156</v>
      </c>
      <c r="E18" s="166">
        <v>2000</v>
      </c>
      <c r="F18" s="166">
        <v>2000</v>
      </c>
      <c r="G18" s="174">
        <v>2000</v>
      </c>
      <c r="H18" s="103"/>
      <c r="I18" s="104"/>
    </row>
    <row r="19" spans="1:9">
      <c r="A19" s="34" t="s">
        <v>133</v>
      </c>
      <c r="B19" s="36">
        <v>7700100000</v>
      </c>
      <c r="C19" s="36"/>
      <c r="D19" s="35"/>
      <c r="E19" s="167">
        <f>E20</f>
        <v>4000</v>
      </c>
      <c r="F19" s="167">
        <f>F20</f>
        <v>3000</v>
      </c>
      <c r="G19" s="172">
        <f>G20</f>
        <v>3000</v>
      </c>
      <c r="H19" s="103"/>
      <c r="I19" s="104"/>
    </row>
    <row r="20" spans="1:9">
      <c r="A20" s="31" t="s">
        <v>134</v>
      </c>
      <c r="B20" s="38">
        <v>7700189120</v>
      </c>
      <c r="C20" s="38">
        <v>870</v>
      </c>
      <c r="D20" s="37"/>
      <c r="E20" s="168">
        <f>E21</f>
        <v>4000</v>
      </c>
      <c r="F20" s="168">
        <v>3000</v>
      </c>
      <c r="G20" s="173">
        <v>3000</v>
      </c>
      <c r="H20" s="103"/>
      <c r="I20" s="104"/>
    </row>
    <row r="21" spans="1:9">
      <c r="A21" s="31" t="s">
        <v>94</v>
      </c>
      <c r="B21" s="38">
        <v>7700189120</v>
      </c>
      <c r="C21" s="38">
        <v>870</v>
      </c>
      <c r="D21" s="37" t="s">
        <v>95</v>
      </c>
      <c r="E21" s="168">
        <v>4000</v>
      </c>
      <c r="F21" s="168">
        <v>3000</v>
      </c>
      <c r="G21" s="173">
        <v>3000</v>
      </c>
      <c r="H21" s="103"/>
      <c r="I21" s="104"/>
    </row>
    <row r="22" spans="1:9" ht="47.25" hidden="1">
      <c r="A22" s="105" t="s">
        <v>140</v>
      </c>
      <c r="B22" s="30">
        <v>7704002</v>
      </c>
      <c r="C22" s="30"/>
      <c r="D22" s="29"/>
      <c r="E22" s="169"/>
      <c r="F22" s="169"/>
      <c r="G22" s="175"/>
      <c r="H22" s="103"/>
      <c r="I22" s="104"/>
    </row>
    <row r="23" spans="1:9" ht="31.5" hidden="1">
      <c r="A23" s="39" t="s">
        <v>123</v>
      </c>
      <c r="B23" s="33">
        <v>7704002</v>
      </c>
      <c r="C23" s="33">
        <v>244</v>
      </c>
      <c r="D23" s="32"/>
      <c r="E23" s="166"/>
      <c r="F23" s="166"/>
      <c r="G23" s="174"/>
      <c r="H23" s="103"/>
      <c r="I23" s="104"/>
    </row>
    <row r="24" spans="1:9" hidden="1">
      <c r="A24" s="39" t="s">
        <v>108</v>
      </c>
      <c r="B24" s="33">
        <v>7704002</v>
      </c>
      <c r="C24" s="33">
        <v>244</v>
      </c>
      <c r="D24" s="32" t="s">
        <v>109</v>
      </c>
      <c r="E24" s="166"/>
      <c r="F24" s="166"/>
      <c r="G24" s="174"/>
      <c r="H24" s="103"/>
      <c r="I24" s="104"/>
    </row>
    <row r="25" spans="1:9">
      <c r="A25" s="34" t="s">
        <v>124</v>
      </c>
      <c r="B25" s="36">
        <v>7700300000</v>
      </c>
      <c r="C25" s="36"/>
      <c r="D25" s="35"/>
      <c r="E25" s="167">
        <f>E26+E30+E28</f>
        <v>277500</v>
      </c>
      <c r="F25" s="167">
        <f>F26+F30+F28</f>
        <v>237500</v>
      </c>
      <c r="G25" s="167">
        <f>G26+G30+G28</f>
        <v>237500</v>
      </c>
      <c r="H25" s="103"/>
      <c r="I25" s="104"/>
    </row>
    <row r="26" spans="1:9" ht="34.5" customHeight="1">
      <c r="A26" s="31" t="s">
        <v>122</v>
      </c>
      <c r="B26" s="38">
        <v>7700380110</v>
      </c>
      <c r="C26" s="38">
        <v>121</v>
      </c>
      <c r="D26" s="37"/>
      <c r="E26" s="168">
        <f>E27</f>
        <v>210000</v>
      </c>
      <c r="F26" s="168">
        <f>F27</f>
        <v>180000</v>
      </c>
      <c r="G26" s="173">
        <f>G27</f>
        <v>180000</v>
      </c>
      <c r="H26" s="103"/>
      <c r="I26" s="104"/>
    </row>
    <row r="27" spans="1:9" ht="43.15" customHeight="1">
      <c r="A27" s="31" t="s">
        <v>125</v>
      </c>
      <c r="B27" s="38">
        <v>7700380110</v>
      </c>
      <c r="C27" s="38">
        <v>121</v>
      </c>
      <c r="D27" s="37" t="s">
        <v>89</v>
      </c>
      <c r="E27" s="168">
        <v>210000</v>
      </c>
      <c r="F27" s="168">
        <v>180000</v>
      </c>
      <c r="G27" s="173">
        <v>180000</v>
      </c>
      <c r="H27" s="103"/>
      <c r="I27" s="104"/>
    </row>
    <row r="28" spans="1:9" ht="49.9" customHeight="1">
      <c r="A28" s="31" t="s">
        <v>304</v>
      </c>
      <c r="B28" s="38">
        <v>7700380110</v>
      </c>
      <c r="C28" s="38">
        <v>129</v>
      </c>
      <c r="D28" s="37"/>
      <c r="E28" s="168">
        <f>E29</f>
        <v>64500</v>
      </c>
      <c r="F28" s="168">
        <f>F29</f>
        <v>54500</v>
      </c>
      <c r="G28" s="173">
        <f>G29</f>
        <v>54500</v>
      </c>
      <c r="H28" s="103"/>
      <c r="I28" s="104"/>
    </row>
    <row r="29" spans="1:9" ht="39.6" customHeight="1">
      <c r="A29" s="31" t="s">
        <v>125</v>
      </c>
      <c r="B29" s="38">
        <v>7700380110</v>
      </c>
      <c r="C29" s="38">
        <v>129</v>
      </c>
      <c r="D29" s="37" t="s">
        <v>89</v>
      </c>
      <c r="E29" s="168">
        <v>64500</v>
      </c>
      <c r="F29" s="168">
        <v>54500</v>
      </c>
      <c r="G29" s="173">
        <v>54500</v>
      </c>
      <c r="H29" s="103"/>
      <c r="I29" s="104"/>
    </row>
    <row r="30" spans="1:9" ht="47.25">
      <c r="A30" s="31" t="s">
        <v>90</v>
      </c>
      <c r="B30" s="38">
        <v>7700380190</v>
      </c>
      <c r="C30" s="38">
        <v>122</v>
      </c>
      <c r="D30" s="37" t="s">
        <v>89</v>
      </c>
      <c r="E30" s="168">
        <v>3000</v>
      </c>
      <c r="F30" s="168">
        <v>3000</v>
      </c>
      <c r="G30" s="173">
        <v>3000</v>
      </c>
    </row>
    <row r="31" spans="1:9">
      <c r="A31" s="34" t="s">
        <v>126</v>
      </c>
      <c r="B31" s="36">
        <v>7700400000</v>
      </c>
      <c r="C31" s="36"/>
      <c r="D31" s="35"/>
      <c r="E31" s="167">
        <f>E33+E35+E39+E41+E43+E36</f>
        <v>1164840.6400000001</v>
      </c>
      <c r="F31" s="167">
        <f>F33+F35+F39+F41+F43+F36</f>
        <v>1288493.1400000001</v>
      </c>
      <c r="G31" s="167">
        <f>G33+G35+G39+G41+G43+G36</f>
        <v>1229420.6400000001</v>
      </c>
      <c r="H31" s="106"/>
      <c r="I31" s="104"/>
    </row>
    <row r="32" spans="1:9" ht="35.25" customHeight="1">
      <c r="A32" s="31" t="s">
        <v>122</v>
      </c>
      <c r="B32" s="38">
        <v>7700480110</v>
      </c>
      <c r="C32" s="38">
        <v>121</v>
      </c>
      <c r="D32" s="37"/>
      <c r="E32" s="168">
        <f>E33</f>
        <v>722000</v>
      </c>
      <c r="F32" s="168">
        <f>F33</f>
        <v>855693.14</v>
      </c>
      <c r="G32" s="173">
        <f>G33</f>
        <v>815120.64</v>
      </c>
      <c r="I32" s="107"/>
    </row>
    <row r="33" spans="1:9" ht="47.25">
      <c r="A33" s="31" t="s">
        <v>90</v>
      </c>
      <c r="B33" s="38">
        <v>7700480110</v>
      </c>
      <c r="C33" s="38">
        <v>121</v>
      </c>
      <c r="D33" s="37" t="s">
        <v>91</v>
      </c>
      <c r="E33" s="168">
        <v>722000</v>
      </c>
      <c r="F33" s="168">
        <v>855693.14</v>
      </c>
      <c r="G33" s="173">
        <v>815120.64</v>
      </c>
      <c r="I33" s="107"/>
    </row>
    <row r="34" spans="1:9" ht="35.25" customHeight="1">
      <c r="A34" s="31" t="s">
        <v>127</v>
      </c>
      <c r="B34" s="38">
        <v>7700480190</v>
      </c>
      <c r="C34" s="38">
        <v>122</v>
      </c>
      <c r="D34" s="37"/>
      <c r="E34" s="168">
        <v>3000</v>
      </c>
      <c r="F34" s="168">
        <v>3000</v>
      </c>
      <c r="G34" s="173">
        <v>3000</v>
      </c>
    </row>
    <row r="35" spans="1:9" ht="47.25">
      <c r="A35" s="31" t="s">
        <v>90</v>
      </c>
      <c r="B35" s="38">
        <v>7700480190</v>
      </c>
      <c r="C35" s="38">
        <v>122</v>
      </c>
      <c r="D35" s="37" t="s">
        <v>91</v>
      </c>
      <c r="E35" s="168">
        <v>3000</v>
      </c>
      <c r="F35" s="168">
        <v>3000</v>
      </c>
      <c r="G35" s="173">
        <v>3000</v>
      </c>
    </row>
    <row r="36" spans="1:9" ht="53.45" customHeight="1">
      <c r="A36" s="31" t="s">
        <v>304</v>
      </c>
      <c r="B36" s="38">
        <v>7700480190</v>
      </c>
      <c r="C36" s="38">
        <v>129</v>
      </c>
      <c r="D36" s="37"/>
      <c r="E36" s="168">
        <f>E37</f>
        <v>220000</v>
      </c>
      <c r="F36" s="168">
        <f>F37</f>
        <v>284200</v>
      </c>
      <c r="G36" s="173">
        <f>G37</f>
        <v>266700</v>
      </c>
    </row>
    <row r="37" spans="1:9" ht="47.25">
      <c r="A37" s="31" t="s">
        <v>90</v>
      </c>
      <c r="B37" s="38">
        <v>7700480190</v>
      </c>
      <c r="C37" s="38">
        <v>129</v>
      </c>
      <c r="D37" s="37" t="s">
        <v>91</v>
      </c>
      <c r="E37" s="168">
        <v>220000</v>
      </c>
      <c r="F37" s="168">
        <v>284200</v>
      </c>
      <c r="G37" s="173">
        <v>266700</v>
      </c>
    </row>
    <row r="38" spans="1:9" ht="31.5">
      <c r="A38" s="31" t="s">
        <v>128</v>
      </c>
      <c r="B38" s="38">
        <v>7700480190</v>
      </c>
      <c r="C38" s="38">
        <v>240</v>
      </c>
      <c r="D38" s="37"/>
      <c r="E38" s="168">
        <f>E39</f>
        <v>214840.64</v>
      </c>
      <c r="F38" s="168">
        <f>F39</f>
        <v>143600</v>
      </c>
      <c r="G38" s="173">
        <f>G39</f>
        <v>142600</v>
      </c>
    </row>
    <row r="39" spans="1:9" ht="47.25">
      <c r="A39" s="31" t="s">
        <v>90</v>
      </c>
      <c r="B39" s="38">
        <v>7700480190</v>
      </c>
      <c r="C39" s="38">
        <v>244</v>
      </c>
      <c r="D39" s="37" t="s">
        <v>91</v>
      </c>
      <c r="E39" s="168">
        <v>214840.64</v>
      </c>
      <c r="F39" s="168">
        <v>143600</v>
      </c>
      <c r="G39" s="173">
        <v>142600</v>
      </c>
    </row>
    <row r="40" spans="1:9">
      <c r="A40" s="31" t="s">
        <v>305</v>
      </c>
      <c r="B40" s="38">
        <v>7700400000</v>
      </c>
      <c r="C40" s="38">
        <v>852</v>
      </c>
      <c r="D40" s="37"/>
      <c r="E40" s="168">
        <f>E41</f>
        <v>3000</v>
      </c>
      <c r="F40" s="168">
        <f>F41</f>
        <v>1000</v>
      </c>
      <c r="G40" s="173">
        <f>G41</f>
        <v>1000</v>
      </c>
    </row>
    <row r="41" spans="1:9" ht="47.25">
      <c r="A41" s="31" t="s">
        <v>90</v>
      </c>
      <c r="B41" s="38">
        <v>7700487010</v>
      </c>
      <c r="C41" s="38">
        <v>852</v>
      </c>
      <c r="D41" s="37" t="s">
        <v>91</v>
      </c>
      <c r="E41" s="168">
        <v>3000</v>
      </c>
      <c r="F41" s="168">
        <v>1000</v>
      </c>
      <c r="G41" s="173">
        <v>1000</v>
      </c>
    </row>
    <row r="42" spans="1:9">
      <c r="A42" s="31" t="s">
        <v>306</v>
      </c>
      <c r="B42" s="38">
        <v>7700489999</v>
      </c>
      <c r="C42" s="38">
        <v>853</v>
      </c>
      <c r="D42" s="37"/>
      <c r="E42" s="168">
        <f>E43</f>
        <v>2000</v>
      </c>
      <c r="F42" s="168">
        <f>F43</f>
        <v>1000</v>
      </c>
      <c r="G42" s="173">
        <f>G43</f>
        <v>1000</v>
      </c>
    </row>
    <row r="43" spans="1:9" ht="47.25">
      <c r="A43" s="31" t="s">
        <v>90</v>
      </c>
      <c r="B43" s="38">
        <v>7700489999</v>
      </c>
      <c r="C43" s="38">
        <v>853</v>
      </c>
      <c r="D43" s="37" t="s">
        <v>91</v>
      </c>
      <c r="E43" s="168">
        <v>2000</v>
      </c>
      <c r="F43" s="168">
        <v>1000</v>
      </c>
      <c r="G43" s="173">
        <v>1000</v>
      </c>
    </row>
    <row r="44" spans="1:9" s="197" customFormat="1" ht="47.25">
      <c r="A44" s="34" t="s">
        <v>92</v>
      </c>
      <c r="B44" s="36">
        <v>7701389999</v>
      </c>
      <c r="C44" s="36">
        <v>540</v>
      </c>
      <c r="D44" s="35" t="s">
        <v>93</v>
      </c>
      <c r="E44" s="167">
        <v>90659.36</v>
      </c>
      <c r="F44" s="167">
        <v>90659.36</v>
      </c>
      <c r="G44" s="172">
        <v>90659.36</v>
      </c>
    </row>
    <row r="45" spans="1:9" s="197" customFormat="1" ht="25.5" customHeight="1">
      <c r="A45" s="34" t="s">
        <v>240</v>
      </c>
      <c r="B45" s="36">
        <v>9020180190</v>
      </c>
      <c r="C45" s="36">
        <v>880</v>
      </c>
      <c r="D45" s="35" t="s">
        <v>241</v>
      </c>
      <c r="E45" s="167">
        <v>169200</v>
      </c>
      <c r="F45" s="167">
        <v>0</v>
      </c>
      <c r="G45" s="172">
        <v>0</v>
      </c>
    </row>
    <row r="46" spans="1:9" ht="31.5">
      <c r="A46" s="34" t="s">
        <v>217</v>
      </c>
      <c r="B46" s="36">
        <v>7700700000</v>
      </c>
      <c r="C46" s="36"/>
      <c r="D46" s="35"/>
      <c r="E46" s="167">
        <f>E47+E51+E52+E50</f>
        <v>210000</v>
      </c>
      <c r="F46" s="167">
        <f>F47+F51+F52+F50</f>
        <v>164400</v>
      </c>
      <c r="G46" s="167">
        <f>G47+G51+G52+G50</f>
        <v>185800</v>
      </c>
    </row>
    <row r="47" spans="1:9" ht="31.5">
      <c r="A47" s="31" t="s">
        <v>131</v>
      </c>
      <c r="B47" s="38">
        <v>7700782110</v>
      </c>
      <c r="C47" s="38">
        <v>111</v>
      </c>
      <c r="D47" s="37"/>
      <c r="E47" s="168">
        <f>E48</f>
        <v>150000</v>
      </c>
      <c r="F47" s="168">
        <f>F48</f>
        <v>118400</v>
      </c>
      <c r="G47" s="173">
        <f>G48</f>
        <v>135000</v>
      </c>
    </row>
    <row r="48" spans="1:9">
      <c r="A48" s="31" t="s">
        <v>112</v>
      </c>
      <c r="B48" s="38">
        <v>7700782110</v>
      </c>
      <c r="C48" s="38">
        <v>111</v>
      </c>
      <c r="D48" s="37" t="s">
        <v>113</v>
      </c>
      <c r="E48" s="168">
        <v>150000</v>
      </c>
      <c r="F48" s="168">
        <v>118400</v>
      </c>
      <c r="G48" s="173">
        <v>135000</v>
      </c>
    </row>
    <row r="49" spans="1:7" ht="47.25">
      <c r="A49" s="31" t="s">
        <v>307</v>
      </c>
      <c r="B49" s="38">
        <v>7700782110</v>
      </c>
      <c r="C49" s="38">
        <v>119</v>
      </c>
      <c r="D49" s="37"/>
      <c r="E49" s="168">
        <f>E50</f>
        <v>50000</v>
      </c>
      <c r="F49" s="168">
        <f>F50</f>
        <v>36000</v>
      </c>
      <c r="G49" s="173">
        <f>G50</f>
        <v>40800</v>
      </c>
    </row>
    <row r="50" spans="1:7">
      <c r="A50" s="31" t="s">
        <v>112</v>
      </c>
      <c r="B50" s="38">
        <v>7700782110</v>
      </c>
      <c r="C50" s="38">
        <v>119</v>
      </c>
      <c r="D50" s="37" t="s">
        <v>113</v>
      </c>
      <c r="E50" s="168">
        <v>50000</v>
      </c>
      <c r="F50" s="168">
        <v>36000</v>
      </c>
      <c r="G50" s="173">
        <v>40800</v>
      </c>
    </row>
    <row r="51" spans="1:7">
      <c r="A51" s="31" t="s">
        <v>112</v>
      </c>
      <c r="B51" s="38">
        <v>7700782190</v>
      </c>
      <c r="C51" s="38">
        <v>122</v>
      </c>
      <c r="D51" s="37" t="s">
        <v>113</v>
      </c>
      <c r="E51" s="168">
        <v>1000</v>
      </c>
      <c r="F51" s="168">
        <v>1000</v>
      </c>
      <c r="G51" s="173">
        <v>1000</v>
      </c>
    </row>
    <row r="52" spans="1:7" ht="31.5">
      <c r="A52" s="31" t="s">
        <v>123</v>
      </c>
      <c r="B52" s="38">
        <v>7700782190</v>
      </c>
      <c r="C52" s="38">
        <v>244</v>
      </c>
      <c r="D52" s="37"/>
      <c r="E52" s="168">
        <v>9000</v>
      </c>
      <c r="F52" s="168">
        <v>9000</v>
      </c>
      <c r="G52" s="173">
        <v>9000</v>
      </c>
    </row>
    <row r="53" spans="1:7">
      <c r="A53" s="31" t="s">
        <v>112</v>
      </c>
      <c r="B53" s="38">
        <v>7700782190</v>
      </c>
      <c r="C53" s="38">
        <v>244</v>
      </c>
      <c r="D53" s="37" t="s">
        <v>113</v>
      </c>
      <c r="E53" s="168">
        <v>9000</v>
      </c>
      <c r="F53" s="168">
        <v>9000</v>
      </c>
      <c r="G53" s="173">
        <v>9000</v>
      </c>
    </row>
    <row r="54" spans="1:7" ht="31.5">
      <c r="A54" s="34" t="s">
        <v>215</v>
      </c>
      <c r="B54" s="36">
        <v>7700800000</v>
      </c>
      <c r="C54" s="38"/>
      <c r="D54" s="37"/>
      <c r="E54" s="167">
        <f>E56+E68+E65</f>
        <v>96000</v>
      </c>
      <c r="F54" s="167">
        <f>F56+F68+F65</f>
        <v>80200</v>
      </c>
      <c r="G54" s="167">
        <f>G56+G68+G65</f>
        <v>80200</v>
      </c>
    </row>
    <row r="55" spans="1:7" ht="31.5">
      <c r="A55" s="31" t="s">
        <v>131</v>
      </c>
      <c r="B55" s="38">
        <v>7700882110</v>
      </c>
      <c r="C55" s="38">
        <v>111</v>
      </c>
      <c r="D55" s="37"/>
      <c r="E55" s="168">
        <v>78200</v>
      </c>
      <c r="F55" s="168">
        <v>78200</v>
      </c>
      <c r="G55" s="173">
        <v>78200</v>
      </c>
    </row>
    <row r="56" spans="1:7" ht="30.75" customHeight="1">
      <c r="A56" s="31" t="s">
        <v>216</v>
      </c>
      <c r="B56" s="38">
        <v>7700882110</v>
      </c>
      <c r="C56" s="38">
        <v>111</v>
      </c>
      <c r="D56" s="37" t="s">
        <v>113</v>
      </c>
      <c r="E56" s="168">
        <v>75000</v>
      </c>
      <c r="F56" s="168">
        <v>60000</v>
      </c>
      <c r="G56" s="173">
        <v>60000</v>
      </c>
    </row>
    <row r="57" spans="1:7" ht="31.5" hidden="1">
      <c r="A57" s="31" t="s">
        <v>123</v>
      </c>
      <c r="B57" s="38">
        <v>7707802</v>
      </c>
      <c r="C57" s="38">
        <v>244</v>
      </c>
      <c r="D57" s="37"/>
      <c r="E57" s="168"/>
      <c r="F57" s="168"/>
      <c r="G57" s="173"/>
    </row>
    <row r="58" spans="1:7" hidden="1">
      <c r="A58" s="31" t="s">
        <v>216</v>
      </c>
      <c r="B58" s="38">
        <v>7707802</v>
      </c>
      <c r="C58" s="38">
        <v>244</v>
      </c>
      <c r="D58" s="37" t="s">
        <v>113</v>
      </c>
      <c r="E58" s="168"/>
      <c r="F58" s="168"/>
      <c r="G58" s="173"/>
    </row>
    <row r="59" spans="1:7" hidden="1">
      <c r="A59" s="105" t="s">
        <v>132</v>
      </c>
      <c r="B59" s="30">
        <v>7707023</v>
      </c>
      <c r="C59" s="30"/>
      <c r="D59" s="29"/>
      <c r="E59" s="169"/>
      <c r="F59" s="169"/>
      <c r="G59" s="175"/>
    </row>
    <row r="60" spans="1:7" ht="31.5" hidden="1">
      <c r="A60" s="31" t="s">
        <v>123</v>
      </c>
      <c r="B60" s="38">
        <v>7707023</v>
      </c>
      <c r="C60" s="38">
        <v>244</v>
      </c>
      <c r="D60" s="37"/>
      <c r="E60" s="168"/>
      <c r="F60" s="168"/>
      <c r="G60" s="173"/>
    </row>
    <row r="61" spans="1:7" hidden="1">
      <c r="A61" s="31" t="s">
        <v>153</v>
      </c>
      <c r="B61" s="38">
        <v>7707023</v>
      </c>
      <c r="C61" s="38">
        <v>244</v>
      </c>
      <c r="D61" s="37" t="s">
        <v>152</v>
      </c>
      <c r="E61" s="168"/>
      <c r="F61" s="168"/>
      <c r="G61" s="173"/>
    </row>
    <row r="62" spans="1:7" ht="47.25" hidden="1">
      <c r="A62" s="34" t="s">
        <v>139</v>
      </c>
      <c r="B62" s="36">
        <v>7707026</v>
      </c>
      <c r="C62" s="36"/>
      <c r="D62" s="35"/>
      <c r="E62" s="167"/>
      <c r="F62" s="167"/>
      <c r="G62" s="172"/>
    </row>
    <row r="63" spans="1:7" ht="31.5" hidden="1">
      <c r="A63" s="31" t="s">
        <v>123</v>
      </c>
      <c r="B63" s="38">
        <v>7707026</v>
      </c>
      <c r="C63" s="38">
        <v>244</v>
      </c>
      <c r="D63" s="37"/>
      <c r="E63" s="168"/>
      <c r="F63" s="168"/>
      <c r="G63" s="173"/>
    </row>
    <row r="64" spans="1:7" hidden="1">
      <c r="A64" s="31" t="s">
        <v>108</v>
      </c>
      <c r="B64" s="38">
        <v>7707026</v>
      </c>
      <c r="C64" s="38">
        <v>244</v>
      </c>
      <c r="D64" s="37" t="s">
        <v>109</v>
      </c>
      <c r="E64" s="168"/>
      <c r="F64" s="168"/>
      <c r="G64" s="173"/>
    </row>
    <row r="65" spans="1:8" ht="47.25">
      <c r="A65" s="31" t="s">
        <v>307</v>
      </c>
      <c r="B65" s="38">
        <v>7700882110</v>
      </c>
      <c r="C65" s="38">
        <v>119</v>
      </c>
      <c r="D65" s="37"/>
      <c r="E65" s="168">
        <f>E66</f>
        <v>19000</v>
      </c>
      <c r="F65" s="168">
        <f>F66</f>
        <v>18200</v>
      </c>
      <c r="G65" s="173">
        <f>G66</f>
        <v>18200</v>
      </c>
    </row>
    <row r="66" spans="1:8">
      <c r="A66" s="31" t="s">
        <v>216</v>
      </c>
      <c r="B66" s="38">
        <v>7700882110</v>
      </c>
      <c r="C66" s="38">
        <v>119</v>
      </c>
      <c r="D66" s="37" t="s">
        <v>113</v>
      </c>
      <c r="E66" s="168">
        <v>19000</v>
      </c>
      <c r="F66" s="168">
        <v>18200</v>
      </c>
      <c r="G66" s="173">
        <v>18200</v>
      </c>
    </row>
    <row r="67" spans="1:8" ht="31.5">
      <c r="A67" s="31" t="s">
        <v>123</v>
      </c>
      <c r="B67" s="38">
        <v>7700882190</v>
      </c>
      <c r="C67" s="38">
        <v>244</v>
      </c>
      <c r="D67" s="37"/>
      <c r="E67" s="168">
        <v>78200</v>
      </c>
      <c r="F67" s="168">
        <v>78200</v>
      </c>
      <c r="G67" s="173">
        <v>78200</v>
      </c>
    </row>
    <row r="68" spans="1:8">
      <c r="A68" s="31" t="s">
        <v>216</v>
      </c>
      <c r="B68" s="38">
        <v>7700882190</v>
      </c>
      <c r="C68" s="38">
        <v>244</v>
      </c>
      <c r="D68" s="37" t="s">
        <v>113</v>
      </c>
      <c r="E68" s="168">
        <v>2000</v>
      </c>
      <c r="F68" s="168">
        <v>2000</v>
      </c>
      <c r="G68" s="173">
        <v>2000</v>
      </c>
    </row>
    <row r="69" spans="1:8" ht="31.5">
      <c r="A69" s="34" t="s">
        <v>135</v>
      </c>
      <c r="B69" s="36">
        <v>7703200000</v>
      </c>
      <c r="C69" s="36"/>
      <c r="D69" s="35"/>
      <c r="E69" s="167">
        <f t="shared" ref="E69:G70" si="0">E70</f>
        <v>50000</v>
      </c>
      <c r="F69" s="167">
        <f t="shared" si="0"/>
        <v>20000</v>
      </c>
      <c r="G69" s="172">
        <f t="shared" si="0"/>
        <v>20000</v>
      </c>
    </row>
    <row r="70" spans="1:8" ht="31.5">
      <c r="A70" s="31" t="s">
        <v>123</v>
      </c>
      <c r="B70" s="38">
        <v>7703280190</v>
      </c>
      <c r="C70" s="38">
        <v>244</v>
      </c>
      <c r="D70" s="37"/>
      <c r="E70" s="168">
        <f t="shared" si="0"/>
        <v>50000</v>
      </c>
      <c r="F70" s="168">
        <f t="shared" si="0"/>
        <v>20000</v>
      </c>
      <c r="G70" s="173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168">
        <v>50000</v>
      </c>
      <c r="F71" s="168">
        <v>20000</v>
      </c>
      <c r="G71" s="173">
        <v>20000</v>
      </c>
    </row>
    <row r="72" spans="1:8" ht="56.45" customHeight="1">
      <c r="A72" s="198" t="s">
        <v>309</v>
      </c>
      <c r="B72" s="36"/>
      <c r="C72" s="36"/>
      <c r="D72" s="35"/>
      <c r="E72" s="167">
        <f>E73+E75</f>
        <v>10000</v>
      </c>
      <c r="F72" s="167">
        <f>F73+F75</f>
        <v>10000</v>
      </c>
      <c r="G72" s="172">
        <f>G73+G75</f>
        <v>10000</v>
      </c>
    </row>
    <row r="73" spans="1:8" customFormat="1" ht="45" customHeight="1">
      <c r="A73" s="9" t="s">
        <v>279</v>
      </c>
      <c r="B73" s="36">
        <v>4100000000</v>
      </c>
      <c r="C73" s="36">
        <v>244</v>
      </c>
      <c r="D73" s="35" t="s">
        <v>99</v>
      </c>
      <c r="E73" s="167">
        <v>4000</v>
      </c>
      <c r="F73" s="167">
        <v>4000</v>
      </c>
      <c r="G73" s="172">
        <v>4000</v>
      </c>
      <c r="H73" s="156"/>
    </row>
    <row r="74" spans="1:8" customFormat="1" ht="84.6" customHeight="1">
      <c r="A74" s="49" t="s">
        <v>308</v>
      </c>
      <c r="B74" s="36">
        <v>4100189999</v>
      </c>
      <c r="C74" s="36">
        <v>244</v>
      </c>
      <c r="D74" s="35" t="s">
        <v>99</v>
      </c>
      <c r="E74" s="167">
        <v>4000</v>
      </c>
      <c r="F74" s="167">
        <v>4000</v>
      </c>
      <c r="G74" s="172">
        <v>4000</v>
      </c>
      <c r="H74" s="156"/>
    </row>
    <row r="75" spans="1:8" ht="31.5">
      <c r="A75" s="31" t="s">
        <v>123</v>
      </c>
      <c r="B75" s="38">
        <v>7700487010</v>
      </c>
      <c r="C75" s="38">
        <v>244</v>
      </c>
      <c r="D75" s="37"/>
      <c r="E75" s="168">
        <f>E76</f>
        <v>6000</v>
      </c>
      <c r="F75" s="168">
        <f>F76</f>
        <v>6000</v>
      </c>
      <c r="G75" s="173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168">
        <v>6000</v>
      </c>
      <c r="F76" s="168">
        <v>6000</v>
      </c>
      <c r="G76" s="173">
        <v>6000</v>
      </c>
    </row>
    <row r="77" spans="1:8" ht="31.5">
      <c r="A77" s="34" t="s">
        <v>136</v>
      </c>
      <c r="B77" s="36">
        <v>7700000000</v>
      </c>
      <c r="C77" s="36"/>
      <c r="D77" s="35"/>
      <c r="E77" s="167">
        <f>E78</f>
        <v>10000</v>
      </c>
      <c r="F77" s="167">
        <f>F78</f>
        <v>10000</v>
      </c>
      <c r="G77" s="172">
        <f>G78</f>
        <v>10000</v>
      </c>
    </row>
    <row r="78" spans="1:8" ht="31.5">
      <c r="A78" s="31" t="s">
        <v>123</v>
      </c>
      <c r="B78" s="38">
        <v>7700189999</v>
      </c>
      <c r="C78" s="38">
        <v>244</v>
      </c>
      <c r="D78" s="37"/>
      <c r="E78" s="168">
        <v>10000</v>
      </c>
      <c r="F78" s="168">
        <v>10000</v>
      </c>
      <c r="G78" s="173">
        <v>10000</v>
      </c>
    </row>
    <row r="79" spans="1:8">
      <c r="A79" s="31" t="s">
        <v>115</v>
      </c>
      <c r="B79" s="38">
        <v>7700189999</v>
      </c>
      <c r="C79" s="38">
        <v>244</v>
      </c>
      <c r="D79" s="37" t="s">
        <v>116</v>
      </c>
      <c r="E79" s="168">
        <v>10000</v>
      </c>
      <c r="F79" s="168">
        <v>10000</v>
      </c>
      <c r="G79" s="173">
        <v>10000</v>
      </c>
    </row>
    <row r="80" spans="1:8" ht="47.45" customHeight="1">
      <c r="A80" s="105" t="s">
        <v>141</v>
      </c>
      <c r="B80" s="30">
        <v>4200000000</v>
      </c>
      <c r="C80" s="36"/>
      <c r="D80" s="35"/>
      <c r="E80" s="167">
        <f>E81</f>
        <v>216700</v>
      </c>
      <c r="F80" s="167">
        <v>213300</v>
      </c>
      <c r="G80" s="172">
        <v>240100</v>
      </c>
    </row>
    <row r="81" spans="1:7" ht="70.150000000000006" customHeight="1">
      <c r="A81" s="34" t="s">
        <v>285</v>
      </c>
      <c r="B81" s="36">
        <v>4200100000</v>
      </c>
      <c r="C81" s="36">
        <v>244</v>
      </c>
      <c r="D81" s="35" t="s">
        <v>105</v>
      </c>
      <c r="E81" s="167">
        <f>E82</f>
        <v>216700</v>
      </c>
      <c r="F81" s="167">
        <f>F82</f>
        <v>213300</v>
      </c>
      <c r="G81" s="172">
        <v>240100</v>
      </c>
    </row>
    <row r="82" spans="1:7" ht="26.45" customHeight="1">
      <c r="A82" s="31" t="s">
        <v>104</v>
      </c>
      <c r="B82" s="38">
        <v>4200189999</v>
      </c>
      <c r="C82" s="38">
        <v>244</v>
      </c>
      <c r="D82" s="37" t="s">
        <v>105</v>
      </c>
      <c r="E82" s="168">
        <v>216700</v>
      </c>
      <c r="F82" s="168">
        <v>213300</v>
      </c>
      <c r="G82" s="173">
        <v>240100</v>
      </c>
    </row>
    <row r="83" spans="1:7" s="197" customFormat="1" ht="31.5">
      <c r="A83" s="34" t="s">
        <v>123</v>
      </c>
      <c r="B83" s="36">
        <v>7702500000</v>
      </c>
      <c r="C83" s="36">
        <v>244</v>
      </c>
      <c r="D83" s="35"/>
      <c r="E83" s="167">
        <v>10000</v>
      </c>
      <c r="F83" s="167">
        <v>10000</v>
      </c>
      <c r="G83" s="172">
        <v>10000</v>
      </c>
    </row>
    <row r="84" spans="1:7">
      <c r="A84" s="31" t="s">
        <v>115</v>
      </c>
      <c r="B84" s="38">
        <v>7702589999</v>
      </c>
      <c r="C84" s="38">
        <v>244</v>
      </c>
      <c r="D84" s="37" t="s">
        <v>116</v>
      </c>
      <c r="E84" s="168">
        <v>10000</v>
      </c>
      <c r="F84" s="168">
        <v>10000</v>
      </c>
      <c r="G84" s="173">
        <v>10000</v>
      </c>
    </row>
    <row r="85" spans="1:7" ht="31.5">
      <c r="A85" s="105" t="s">
        <v>233</v>
      </c>
      <c r="B85" s="36">
        <v>7703500000</v>
      </c>
      <c r="C85" s="36"/>
      <c r="D85" s="35"/>
      <c r="E85" s="167">
        <f>E86</f>
        <v>1000</v>
      </c>
      <c r="F85" s="167">
        <f>F86</f>
        <v>1000</v>
      </c>
      <c r="G85" s="172">
        <f>G86</f>
        <v>1000</v>
      </c>
    </row>
    <row r="86" spans="1:7" ht="31.5">
      <c r="A86" s="31" t="s">
        <v>123</v>
      </c>
      <c r="B86" s="38">
        <v>7703589999</v>
      </c>
      <c r="C86" s="38">
        <v>244</v>
      </c>
      <c r="D86" s="37"/>
      <c r="E86" s="168">
        <v>1000</v>
      </c>
      <c r="F86" s="168">
        <v>1000</v>
      </c>
      <c r="G86" s="173">
        <v>1000</v>
      </c>
    </row>
    <row r="87" spans="1:7">
      <c r="A87" s="31" t="s">
        <v>115</v>
      </c>
      <c r="B87" s="38">
        <v>7703589999</v>
      </c>
      <c r="C87" s="38">
        <v>244</v>
      </c>
      <c r="D87" s="37" t="s">
        <v>116</v>
      </c>
      <c r="E87" s="168">
        <v>1000</v>
      </c>
      <c r="F87" s="168">
        <v>1000</v>
      </c>
      <c r="G87" s="173">
        <v>1000</v>
      </c>
    </row>
    <row r="88" spans="1:7" ht="31.5">
      <c r="A88" s="105" t="s">
        <v>234</v>
      </c>
      <c r="B88" s="36">
        <v>7704500000</v>
      </c>
      <c r="C88" s="36"/>
      <c r="D88" s="35"/>
      <c r="E88" s="167">
        <f>E89</f>
        <v>1000</v>
      </c>
      <c r="F88" s="167">
        <f>F89</f>
        <v>1000</v>
      </c>
      <c r="G88" s="172">
        <f>G89</f>
        <v>1000</v>
      </c>
    </row>
    <row r="89" spans="1:7" ht="31.5">
      <c r="A89" s="31" t="s">
        <v>123</v>
      </c>
      <c r="B89" s="38">
        <v>7704589999</v>
      </c>
      <c r="C89" s="38">
        <v>244</v>
      </c>
      <c r="D89" s="37"/>
      <c r="E89" s="168">
        <v>1000</v>
      </c>
      <c r="F89" s="168">
        <v>1000</v>
      </c>
      <c r="G89" s="173">
        <v>1000</v>
      </c>
    </row>
    <row r="90" spans="1:7">
      <c r="A90" s="31" t="s">
        <v>115</v>
      </c>
      <c r="B90" s="38">
        <v>7704589999</v>
      </c>
      <c r="C90" s="38">
        <v>244</v>
      </c>
      <c r="D90" s="37" t="s">
        <v>116</v>
      </c>
      <c r="E90" s="168">
        <v>1000</v>
      </c>
      <c r="F90" s="168">
        <v>1000</v>
      </c>
      <c r="G90" s="173">
        <v>1000</v>
      </c>
    </row>
    <row r="91" spans="1:7" ht="31.5">
      <c r="A91" s="34" t="s">
        <v>138</v>
      </c>
      <c r="B91" s="36">
        <v>7705500000</v>
      </c>
      <c r="C91" s="36"/>
      <c r="D91" s="35"/>
      <c r="E91" s="167">
        <f>E92</f>
        <v>46400</v>
      </c>
      <c r="F91" s="167">
        <f>F92</f>
        <v>46400</v>
      </c>
      <c r="G91" s="172">
        <f>G92</f>
        <v>46400</v>
      </c>
    </row>
    <row r="92" spans="1:7" ht="31.5">
      <c r="A92" s="31" t="s">
        <v>123</v>
      </c>
      <c r="B92" s="38">
        <v>7705589999</v>
      </c>
      <c r="C92" s="38">
        <v>244</v>
      </c>
      <c r="D92" s="37"/>
      <c r="E92" s="168">
        <v>46400</v>
      </c>
      <c r="F92" s="168">
        <v>46400</v>
      </c>
      <c r="G92" s="173">
        <v>46400</v>
      </c>
    </row>
    <row r="93" spans="1:7">
      <c r="A93" s="31" t="s">
        <v>115</v>
      </c>
      <c r="B93" s="38">
        <v>7705589999</v>
      </c>
      <c r="C93" s="38">
        <v>244</v>
      </c>
      <c r="D93" s="37" t="s">
        <v>116</v>
      </c>
      <c r="E93" s="168">
        <v>46400</v>
      </c>
      <c r="F93" s="168">
        <v>46400</v>
      </c>
      <c r="G93" s="173">
        <v>46400</v>
      </c>
    </row>
    <row r="94" spans="1:7" s="112" customFormat="1">
      <c r="A94" s="108" t="s">
        <v>237</v>
      </c>
      <c r="B94" s="109">
        <v>7702200000</v>
      </c>
      <c r="C94" s="109"/>
      <c r="D94" s="110"/>
      <c r="E94" s="170">
        <f>E95</f>
        <v>120000</v>
      </c>
      <c r="F94" s="170">
        <f>F95</f>
        <v>45000</v>
      </c>
      <c r="G94" s="176">
        <f>G95</f>
        <v>45000</v>
      </c>
    </row>
    <row r="95" spans="1:7" ht="34.5" customHeight="1">
      <c r="A95" s="113" t="s">
        <v>236</v>
      </c>
      <c r="B95" s="114">
        <v>7702288060</v>
      </c>
      <c r="C95" s="114">
        <v>321</v>
      </c>
      <c r="D95" s="115"/>
      <c r="E95" s="171">
        <v>120000</v>
      </c>
      <c r="F95" s="171">
        <v>45000</v>
      </c>
      <c r="G95" s="177">
        <v>45000</v>
      </c>
    </row>
    <row r="96" spans="1:7">
      <c r="A96" s="113" t="s">
        <v>232</v>
      </c>
      <c r="B96" s="114">
        <v>7702288060</v>
      </c>
      <c r="C96" s="114">
        <v>321</v>
      </c>
      <c r="D96" s="115" t="s">
        <v>235</v>
      </c>
      <c r="E96" s="171">
        <v>120000</v>
      </c>
      <c r="F96" s="171">
        <v>45000</v>
      </c>
      <c r="G96" s="177">
        <v>45000</v>
      </c>
    </row>
    <row r="97" spans="1:7" ht="60">
      <c r="A97" s="139" t="s">
        <v>249</v>
      </c>
      <c r="B97" s="36" t="s">
        <v>278</v>
      </c>
      <c r="C97" s="36"/>
      <c r="D97" s="35"/>
      <c r="E97" s="167">
        <f>E98</f>
        <v>700</v>
      </c>
      <c r="F97" s="167">
        <f>F98</f>
        <v>600</v>
      </c>
      <c r="G97" s="172">
        <f>G98</f>
        <v>600</v>
      </c>
    </row>
    <row r="98" spans="1:7" ht="31.5">
      <c r="A98" s="31" t="s">
        <v>123</v>
      </c>
      <c r="B98" s="38" t="s">
        <v>278</v>
      </c>
      <c r="C98" s="38">
        <v>244</v>
      </c>
      <c r="D98" s="37"/>
      <c r="E98" s="168">
        <v>700</v>
      </c>
      <c r="F98" s="168">
        <v>600</v>
      </c>
      <c r="G98" s="173">
        <v>600</v>
      </c>
    </row>
    <row r="99" spans="1:7">
      <c r="A99" s="31" t="s">
        <v>239</v>
      </c>
      <c r="B99" s="38" t="s">
        <v>278</v>
      </c>
      <c r="C99" s="38">
        <v>244</v>
      </c>
      <c r="D99" s="37" t="s">
        <v>247</v>
      </c>
      <c r="E99" s="168">
        <v>700</v>
      </c>
      <c r="F99" s="168">
        <v>600</v>
      </c>
      <c r="G99" s="173">
        <v>600</v>
      </c>
    </row>
    <row r="100" spans="1:7">
      <c r="A100" s="34" t="s">
        <v>114</v>
      </c>
      <c r="B100" s="36"/>
      <c r="C100" s="36"/>
      <c r="D100" s="35"/>
      <c r="E100" s="167">
        <f>E12+E19+E25+E31+E46+E54+E69+E72+E77+E80+E85+E88+E91+E94+E97+E45+E44+E83</f>
        <v>2513100</v>
      </c>
      <c r="F100" s="167">
        <f>F12+F19+F25+F31+F46+F54+F69+F72+F77+F80+F85+F88+F91+F94+F97+F45+F44+F83</f>
        <v>2256652.5</v>
      </c>
      <c r="G100" s="167">
        <f>G12+G19+G25+G31+G46+G54+G69+G72+G77+G80+G85+G88+G91+G94+G97+G45+G44+G83</f>
        <v>2245780</v>
      </c>
    </row>
    <row r="101" spans="1:7">
      <c r="G101" s="132"/>
    </row>
    <row r="102" spans="1:7" ht="18.75">
      <c r="A102" s="1" t="s">
        <v>224</v>
      </c>
      <c r="G102" s="1" t="s">
        <v>229</v>
      </c>
    </row>
  </sheetData>
  <mergeCells count="3">
    <mergeCell ref="A6:G6"/>
    <mergeCell ref="A7:G7"/>
    <mergeCell ref="A8:G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98" customWidth="1"/>
    <col min="2" max="2" width="14.7109375" style="98" customWidth="1"/>
    <col min="3" max="3" width="12.85546875" style="98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99" bestFit="1" customWidth="1"/>
    <col min="8" max="9" width="15.42578125" style="99" bestFit="1" customWidth="1"/>
    <col min="10" max="16384" width="9.140625" style="99"/>
  </cols>
  <sheetData>
    <row r="1" spans="1:9">
      <c r="D1" s="18" t="s">
        <v>161</v>
      </c>
    </row>
    <row r="2" spans="1:9">
      <c r="D2" s="18" t="s">
        <v>121</v>
      </c>
    </row>
    <row r="3" spans="1:9">
      <c r="D3" s="5" t="s">
        <v>226</v>
      </c>
    </row>
    <row r="4" spans="1:9">
      <c r="D4" s="18" t="s">
        <v>246</v>
      </c>
    </row>
    <row r="6" spans="1:9" ht="15.75" customHeight="1">
      <c r="A6" s="238" t="s">
        <v>118</v>
      </c>
      <c r="B6" s="238"/>
      <c r="C6" s="238"/>
      <c r="D6" s="238"/>
      <c r="E6" s="238"/>
      <c r="F6" s="238"/>
    </row>
    <row r="7" spans="1:9" ht="32.25" customHeight="1">
      <c r="A7" s="238" t="s">
        <v>168</v>
      </c>
      <c r="B7" s="238"/>
      <c r="C7" s="238"/>
      <c r="D7" s="238"/>
      <c r="E7" s="238"/>
      <c r="F7" s="238"/>
    </row>
    <row r="8" spans="1:9" ht="15.75" customHeight="1">
      <c r="A8" s="238" t="s">
        <v>276</v>
      </c>
      <c r="B8" s="238"/>
      <c r="C8" s="238"/>
      <c r="D8" s="238"/>
      <c r="E8" s="238"/>
      <c r="F8" s="238"/>
    </row>
    <row r="9" spans="1:9">
      <c r="A9" s="100"/>
    </row>
    <row r="10" spans="1:9">
      <c r="A10" s="101" t="s">
        <v>83</v>
      </c>
      <c r="B10" s="101" t="s">
        <v>83</v>
      </c>
      <c r="C10" s="101" t="s">
        <v>83</v>
      </c>
      <c r="D10" s="102" t="s">
        <v>83</v>
      </c>
      <c r="E10" s="101"/>
      <c r="F10" s="101" t="s">
        <v>154</v>
      </c>
    </row>
    <row r="11" spans="1:9">
      <c r="A11" s="239" t="s">
        <v>84</v>
      </c>
      <c r="B11" s="239" t="s">
        <v>119</v>
      </c>
      <c r="C11" s="239" t="s">
        <v>120</v>
      </c>
      <c r="D11" s="240" t="s">
        <v>85</v>
      </c>
      <c r="E11" s="239" t="s">
        <v>3</v>
      </c>
      <c r="F11" s="239"/>
    </row>
    <row r="12" spans="1:9">
      <c r="A12" s="239"/>
      <c r="B12" s="239"/>
      <c r="C12" s="239"/>
      <c r="D12" s="240"/>
      <c r="E12" s="155" t="s">
        <v>223</v>
      </c>
      <c r="F12" s="155" t="s">
        <v>251</v>
      </c>
    </row>
    <row r="13" spans="1:9" ht="63">
      <c r="A13" s="28" t="s">
        <v>155</v>
      </c>
      <c r="B13" s="117">
        <v>6035118</v>
      </c>
      <c r="C13" s="117"/>
      <c r="D13" s="118"/>
      <c r="E13" s="119">
        <f>E15+E17</f>
        <v>39700</v>
      </c>
      <c r="F13" s="119">
        <f>F15+F17</f>
        <v>39800</v>
      </c>
      <c r="G13" s="106"/>
      <c r="H13" s="120"/>
      <c r="I13" s="120"/>
    </row>
    <row r="14" spans="1:9" ht="31.5" customHeight="1">
      <c r="A14" s="45" t="s">
        <v>122</v>
      </c>
      <c r="B14" s="44">
        <v>6035118</v>
      </c>
      <c r="C14" s="44">
        <v>121</v>
      </c>
      <c r="D14" s="121"/>
      <c r="E14" s="122">
        <f>E15</f>
        <v>37000</v>
      </c>
      <c r="F14" s="122">
        <f>F15</f>
        <v>37000</v>
      </c>
      <c r="G14" s="106"/>
      <c r="H14" s="123"/>
      <c r="I14" s="123"/>
    </row>
    <row r="15" spans="1:9">
      <c r="A15" s="45" t="s">
        <v>157</v>
      </c>
      <c r="B15" s="44">
        <v>6035118</v>
      </c>
      <c r="C15" s="44">
        <v>121</v>
      </c>
      <c r="D15" s="121" t="s">
        <v>156</v>
      </c>
      <c r="E15" s="122">
        <v>37000</v>
      </c>
      <c r="F15" s="122">
        <v>37000</v>
      </c>
      <c r="G15" s="106"/>
      <c r="H15" s="120"/>
      <c r="I15" s="120"/>
    </row>
    <row r="16" spans="1:9" ht="47.25">
      <c r="A16" s="45" t="s">
        <v>123</v>
      </c>
      <c r="B16" s="44">
        <v>6035118</v>
      </c>
      <c r="C16" s="44">
        <v>244</v>
      </c>
      <c r="D16" s="121"/>
      <c r="E16" s="27">
        <v>2200</v>
      </c>
      <c r="F16" s="27">
        <f>F17</f>
        <v>2800</v>
      </c>
      <c r="G16" s="106"/>
      <c r="H16" s="120"/>
      <c r="I16" s="120"/>
    </row>
    <row r="17" spans="1:9">
      <c r="A17" s="45" t="s">
        <v>157</v>
      </c>
      <c r="B17" s="44">
        <v>6035118</v>
      </c>
      <c r="C17" s="44">
        <v>244</v>
      </c>
      <c r="D17" s="121" t="s">
        <v>156</v>
      </c>
      <c r="E17" s="27">
        <v>2700</v>
      </c>
      <c r="F17" s="27">
        <v>2800</v>
      </c>
      <c r="G17" s="106"/>
      <c r="H17" s="120"/>
      <c r="I17" s="120"/>
    </row>
    <row r="18" spans="1:9" ht="31.5">
      <c r="A18" s="56" t="s">
        <v>133</v>
      </c>
      <c r="B18" s="124">
        <v>7707001</v>
      </c>
      <c r="C18" s="124"/>
      <c r="D18" s="125"/>
      <c r="E18" s="119">
        <f>E19</f>
        <v>3000</v>
      </c>
      <c r="F18" s="119">
        <f>F19</f>
        <v>3000</v>
      </c>
      <c r="G18" s="106"/>
      <c r="H18" s="120"/>
      <c r="I18" s="120"/>
    </row>
    <row r="19" spans="1:9">
      <c r="A19" s="45" t="s">
        <v>134</v>
      </c>
      <c r="B19" s="46">
        <v>7707001</v>
      </c>
      <c r="C19" s="46">
        <v>870</v>
      </c>
      <c r="D19" s="126"/>
      <c r="E19" s="122">
        <f>E20</f>
        <v>3000</v>
      </c>
      <c r="F19" s="122">
        <f>F20</f>
        <v>3000</v>
      </c>
      <c r="G19" s="106"/>
      <c r="H19" s="120"/>
      <c r="I19" s="120"/>
    </row>
    <row r="20" spans="1:9">
      <c r="A20" s="45" t="s">
        <v>94</v>
      </c>
      <c r="B20" s="46">
        <v>7707001</v>
      </c>
      <c r="C20" s="46">
        <v>870</v>
      </c>
      <c r="D20" s="126" t="s">
        <v>95</v>
      </c>
      <c r="E20" s="122">
        <v>3000</v>
      </c>
      <c r="F20" s="122">
        <v>3000</v>
      </c>
      <c r="G20" s="106"/>
      <c r="H20" s="120"/>
      <c r="I20" s="120"/>
    </row>
    <row r="21" spans="1:9">
      <c r="A21" s="56" t="s">
        <v>124</v>
      </c>
      <c r="B21" s="124">
        <v>7707003</v>
      </c>
      <c r="C21" s="124"/>
      <c r="D21" s="125"/>
      <c r="E21" s="119">
        <f>E22+E24</f>
        <v>262000</v>
      </c>
      <c r="F21" s="119">
        <f>F22+F24</f>
        <v>263000</v>
      </c>
      <c r="G21" s="106"/>
      <c r="H21" s="123"/>
      <c r="I21" s="123"/>
    </row>
    <row r="22" spans="1:9" ht="34.5" customHeight="1">
      <c r="A22" s="45" t="s">
        <v>122</v>
      </c>
      <c r="B22" s="46">
        <v>7707003</v>
      </c>
      <c r="C22" s="46">
        <v>121</v>
      </c>
      <c r="D22" s="126"/>
      <c r="E22" s="122">
        <f>E23</f>
        <v>260000</v>
      </c>
      <c r="F22" s="122">
        <f>F23</f>
        <v>260000</v>
      </c>
      <c r="G22" s="106"/>
      <c r="H22" s="120"/>
      <c r="I22" s="120"/>
    </row>
    <row r="23" spans="1:9" ht="47.25">
      <c r="A23" s="45" t="s">
        <v>125</v>
      </c>
      <c r="B23" s="46">
        <v>7707003</v>
      </c>
      <c r="C23" s="46">
        <v>121</v>
      </c>
      <c r="D23" s="126" t="s">
        <v>89</v>
      </c>
      <c r="E23" s="122">
        <v>260000</v>
      </c>
      <c r="F23" s="122">
        <v>260000</v>
      </c>
      <c r="G23" s="106"/>
      <c r="H23" s="120"/>
      <c r="I23" s="120"/>
    </row>
    <row r="24" spans="1:9" ht="63">
      <c r="A24" s="45" t="s">
        <v>90</v>
      </c>
      <c r="B24" s="46">
        <v>7707003</v>
      </c>
      <c r="C24" s="46">
        <v>122</v>
      </c>
      <c r="D24" s="126" t="s">
        <v>89</v>
      </c>
      <c r="E24" s="122">
        <v>2000</v>
      </c>
      <c r="F24" s="122">
        <v>3000</v>
      </c>
      <c r="G24" s="106"/>
      <c r="H24" s="120"/>
      <c r="I24" s="120"/>
    </row>
    <row r="25" spans="1:9">
      <c r="A25" s="56" t="s">
        <v>126</v>
      </c>
      <c r="B25" s="124">
        <v>7707004</v>
      </c>
      <c r="C25" s="124"/>
      <c r="D25" s="125"/>
      <c r="E25" s="119">
        <f>E26+E29+E31+E33+E36</f>
        <v>1599100</v>
      </c>
      <c r="F25" s="119">
        <f>F26+F29+F31+F33+F36</f>
        <v>1646000</v>
      </c>
      <c r="G25" s="106"/>
      <c r="H25" s="106"/>
      <c r="I25" s="106"/>
    </row>
    <row r="26" spans="1:9" ht="57.75" customHeight="1">
      <c r="A26" s="45" t="s">
        <v>122</v>
      </c>
      <c r="B26" s="46">
        <v>7707004</v>
      </c>
      <c r="C26" s="46">
        <v>121</v>
      </c>
      <c r="D26" s="126"/>
      <c r="E26" s="122">
        <f>E27+E28</f>
        <v>1380000</v>
      </c>
      <c r="F26" s="122">
        <f>F27+F28</f>
        <v>1380000</v>
      </c>
      <c r="G26" s="106"/>
      <c r="H26" s="123"/>
      <c r="I26" s="123"/>
    </row>
    <row r="27" spans="1:9" ht="63">
      <c r="A27" s="45" t="s">
        <v>90</v>
      </c>
      <c r="B27" s="46">
        <v>7707004</v>
      </c>
      <c r="C27" s="46">
        <v>121</v>
      </c>
      <c r="D27" s="126" t="s">
        <v>91</v>
      </c>
      <c r="E27" s="122">
        <v>1380000</v>
      </c>
      <c r="F27" s="122">
        <v>1380000</v>
      </c>
    </row>
    <row r="28" spans="1:9">
      <c r="A28" s="43" t="s">
        <v>100</v>
      </c>
      <c r="B28" s="46">
        <v>7707004</v>
      </c>
      <c r="C28" s="46">
        <v>121</v>
      </c>
      <c r="D28" s="126" t="s">
        <v>101</v>
      </c>
      <c r="E28" s="122"/>
      <c r="F28" s="122"/>
    </row>
    <row r="29" spans="1:9" ht="35.25" customHeight="1">
      <c r="A29" s="45" t="s">
        <v>127</v>
      </c>
      <c r="B29" s="46">
        <v>7707004</v>
      </c>
      <c r="C29" s="46">
        <v>122</v>
      </c>
      <c r="D29" s="126"/>
      <c r="E29" s="122">
        <f>E30</f>
        <v>2000</v>
      </c>
      <c r="F29" s="122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26" t="s">
        <v>91</v>
      </c>
      <c r="E30" s="122">
        <v>2000</v>
      </c>
      <c r="F30" s="122">
        <v>3000</v>
      </c>
    </row>
    <row r="31" spans="1:9" ht="31.5">
      <c r="A31" s="45" t="s">
        <v>128</v>
      </c>
      <c r="B31" s="46">
        <v>7707004</v>
      </c>
      <c r="C31" s="46">
        <v>242</v>
      </c>
      <c r="D31" s="126"/>
      <c r="E31" s="122">
        <f>E32</f>
        <v>67800</v>
      </c>
      <c r="F31" s="122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26" t="s">
        <v>91</v>
      </c>
      <c r="E32" s="122">
        <v>67800</v>
      </c>
      <c r="F32" s="122">
        <v>111700</v>
      </c>
    </row>
    <row r="33" spans="1:6" ht="47.25">
      <c r="A33" s="45" t="s">
        <v>123</v>
      </c>
      <c r="B33" s="46">
        <v>7707004</v>
      </c>
      <c r="C33" s="46">
        <v>244</v>
      </c>
      <c r="D33" s="126"/>
      <c r="E33" s="122">
        <f>E34+E35</f>
        <v>147300</v>
      </c>
      <c r="F33" s="122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26" t="s">
        <v>91</v>
      </c>
      <c r="E34" s="122">
        <v>137300</v>
      </c>
      <c r="F34" s="122">
        <v>139300</v>
      </c>
    </row>
    <row r="35" spans="1:6" ht="47.25">
      <c r="A35" s="45" t="s">
        <v>123</v>
      </c>
      <c r="B35" s="46">
        <v>7707004</v>
      </c>
      <c r="C35" s="46">
        <v>244</v>
      </c>
      <c r="D35" s="126" t="s">
        <v>99</v>
      </c>
      <c r="E35" s="122">
        <v>10000</v>
      </c>
      <c r="F35" s="122">
        <v>10000</v>
      </c>
    </row>
    <row r="36" spans="1:6">
      <c r="A36" s="45" t="s">
        <v>130</v>
      </c>
      <c r="B36" s="46">
        <v>7707004</v>
      </c>
      <c r="C36" s="46">
        <v>852</v>
      </c>
      <c r="D36" s="126"/>
      <c r="E36" s="122">
        <f>E37</f>
        <v>2000</v>
      </c>
      <c r="F36" s="122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26" t="s">
        <v>91</v>
      </c>
      <c r="E37" s="122">
        <v>2000</v>
      </c>
      <c r="F37" s="122">
        <v>2000</v>
      </c>
    </row>
    <row r="38" spans="1:6" ht="31.5">
      <c r="A38" s="56" t="s">
        <v>129</v>
      </c>
      <c r="B38" s="124">
        <v>7707013</v>
      </c>
      <c r="C38" s="124"/>
      <c r="D38" s="125"/>
      <c r="E38" s="119">
        <f>E39</f>
        <v>9000</v>
      </c>
      <c r="F38" s="119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26"/>
      <c r="E39" s="122">
        <f>E40</f>
        <v>9000</v>
      </c>
      <c r="F39" s="122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26" t="s">
        <v>93</v>
      </c>
      <c r="E40" s="122">
        <v>9000</v>
      </c>
      <c r="F40" s="122">
        <v>9000</v>
      </c>
    </row>
    <row r="41" spans="1:6" ht="47.25">
      <c r="A41" s="34" t="s">
        <v>217</v>
      </c>
      <c r="B41" s="36">
        <v>7707801</v>
      </c>
      <c r="C41" s="124"/>
      <c r="D41" s="125"/>
      <c r="E41" s="119">
        <f>E42+E44+E46+E48</f>
        <v>208000</v>
      </c>
      <c r="F41" s="119">
        <f>F42+F44+F46+F48</f>
        <v>208000</v>
      </c>
    </row>
    <row r="42" spans="1:6" ht="31.5">
      <c r="A42" s="45" t="s">
        <v>131</v>
      </c>
      <c r="B42" s="38">
        <v>7707801</v>
      </c>
      <c r="C42" s="46">
        <v>111</v>
      </c>
      <c r="D42" s="126"/>
      <c r="E42" s="122">
        <f>E43</f>
        <v>195000</v>
      </c>
      <c r="F42" s="122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26" t="s">
        <v>113</v>
      </c>
      <c r="E43" s="122">
        <v>195000</v>
      </c>
      <c r="F43" s="122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0">
        <v>1000</v>
      </c>
    </row>
    <row r="45" spans="1:6">
      <c r="A45" s="45" t="s">
        <v>112</v>
      </c>
      <c r="B45" s="38">
        <v>7707801</v>
      </c>
      <c r="C45" s="46">
        <v>242</v>
      </c>
      <c r="D45" s="126" t="s">
        <v>113</v>
      </c>
      <c r="E45" s="122"/>
      <c r="F45" s="122"/>
    </row>
    <row r="46" spans="1:6" ht="47.25">
      <c r="A46" s="45" t="s">
        <v>123</v>
      </c>
      <c r="B46" s="38">
        <v>7707801</v>
      </c>
      <c r="C46" s="46">
        <v>244</v>
      </c>
      <c r="D46" s="126"/>
      <c r="E46" s="122">
        <f>E47</f>
        <v>12000</v>
      </c>
      <c r="F46" s="122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26" t="s">
        <v>113</v>
      </c>
      <c r="E47" s="122">
        <v>12000</v>
      </c>
      <c r="F47" s="122">
        <v>12000</v>
      </c>
    </row>
    <row r="48" spans="1:6">
      <c r="A48" s="45" t="s">
        <v>130</v>
      </c>
      <c r="B48" s="38">
        <v>7707801</v>
      </c>
      <c r="C48" s="46">
        <v>852</v>
      </c>
      <c r="D48" s="126"/>
      <c r="E48" s="122">
        <f>E49</f>
        <v>0</v>
      </c>
      <c r="F48" s="122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26" t="s">
        <v>113</v>
      </c>
      <c r="E49" s="122"/>
      <c r="F49" s="122"/>
    </row>
    <row r="50" spans="1:6" ht="47.25">
      <c r="A50" s="34" t="s">
        <v>215</v>
      </c>
      <c r="B50" s="36">
        <v>7707802</v>
      </c>
      <c r="C50" s="46"/>
      <c r="D50" s="126"/>
      <c r="E50" s="119">
        <f>E51+E54</f>
        <v>132000</v>
      </c>
      <c r="F50" s="119">
        <f>F51+F54</f>
        <v>132000</v>
      </c>
    </row>
    <row r="51" spans="1:6" ht="31.5">
      <c r="A51" s="31" t="s">
        <v>131</v>
      </c>
      <c r="B51" s="36">
        <v>7707802</v>
      </c>
      <c r="C51" s="46">
        <v>111</v>
      </c>
      <c r="D51" s="126"/>
      <c r="E51" s="122">
        <f>E52</f>
        <v>130000</v>
      </c>
      <c r="F51" s="122">
        <f>F52</f>
        <v>130000</v>
      </c>
    </row>
    <row r="52" spans="1:6">
      <c r="A52" s="31" t="s">
        <v>216</v>
      </c>
      <c r="B52" s="36">
        <v>7707802</v>
      </c>
      <c r="C52" s="46">
        <v>111</v>
      </c>
      <c r="D52" s="126" t="s">
        <v>113</v>
      </c>
      <c r="E52" s="122">
        <v>130000</v>
      </c>
      <c r="F52" s="122">
        <v>130000</v>
      </c>
    </row>
    <row r="53" spans="1:6" ht="47.25">
      <c r="A53" s="31" t="s">
        <v>123</v>
      </c>
      <c r="B53" s="36">
        <v>7707802</v>
      </c>
      <c r="C53" s="46">
        <v>244</v>
      </c>
      <c r="D53" s="126"/>
      <c r="E53" s="122">
        <f>E54</f>
        <v>2000</v>
      </c>
      <c r="F53" s="122">
        <f>F54</f>
        <v>2000</v>
      </c>
    </row>
    <row r="54" spans="1:6">
      <c r="A54" s="31" t="s">
        <v>216</v>
      </c>
      <c r="B54" s="36">
        <v>7707802</v>
      </c>
      <c r="C54" s="46">
        <v>244</v>
      </c>
      <c r="D54" s="126" t="s">
        <v>113</v>
      </c>
      <c r="E54" s="122">
        <v>2000</v>
      </c>
      <c r="F54" s="122">
        <v>2000</v>
      </c>
    </row>
    <row r="55" spans="1:6" ht="47.25">
      <c r="A55" s="56" t="s">
        <v>135</v>
      </c>
      <c r="B55" s="124">
        <v>7707032</v>
      </c>
      <c r="C55" s="124"/>
      <c r="D55" s="125"/>
      <c r="E55" s="119">
        <f>E56</f>
        <v>21000</v>
      </c>
      <c r="F55" s="119">
        <f>F56</f>
        <v>48000</v>
      </c>
    </row>
    <row r="56" spans="1:6" ht="47.25">
      <c r="A56" s="45" t="s">
        <v>123</v>
      </c>
      <c r="B56" s="46">
        <v>7707032</v>
      </c>
      <c r="C56" s="46">
        <v>244</v>
      </c>
      <c r="D56" s="126"/>
      <c r="E56" s="122">
        <f>E57</f>
        <v>21000</v>
      </c>
      <c r="F56" s="122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26" t="s">
        <v>101</v>
      </c>
      <c r="E57" s="122">
        <v>21000</v>
      </c>
      <c r="F57" s="122">
        <v>48000</v>
      </c>
    </row>
    <row r="58" spans="1:6" ht="47.25">
      <c r="A58" s="34" t="s">
        <v>135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123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56" t="s">
        <v>136</v>
      </c>
      <c r="B61" s="124">
        <v>7707501</v>
      </c>
      <c r="C61" s="124"/>
      <c r="D61" s="125"/>
      <c r="E61" s="119">
        <f>E62</f>
        <v>5000</v>
      </c>
      <c r="F61" s="119">
        <f>F62</f>
        <v>5000</v>
      </c>
    </row>
    <row r="62" spans="1:6" ht="47.25">
      <c r="A62" s="45" t="s">
        <v>123</v>
      </c>
      <c r="B62" s="46">
        <v>7707501</v>
      </c>
      <c r="C62" s="46">
        <v>244</v>
      </c>
      <c r="D62" s="126"/>
      <c r="E62" s="122">
        <f>E63</f>
        <v>5000</v>
      </c>
      <c r="F62" s="122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26" t="s">
        <v>116</v>
      </c>
      <c r="E63" s="122">
        <v>5000</v>
      </c>
      <c r="F63" s="122">
        <v>5000</v>
      </c>
    </row>
    <row r="64" spans="1:6" ht="31.5">
      <c r="A64" s="127" t="s">
        <v>141</v>
      </c>
      <c r="B64" s="117">
        <v>7707502</v>
      </c>
      <c r="C64" s="124"/>
      <c r="D64" s="125"/>
      <c r="E64" s="119">
        <f>E65+E67</f>
        <v>160800</v>
      </c>
      <c r="F64" s="119">
        <f>F65+F67</f>
        <v>170000</v>
      </c>
    </row>
    <row r="65" spans="1:6" ht="47.25">
      <c r="A65" s="45" t="s">
        <v>123</v>
      </c>
      <c r="B65" s="46">
        <v>7707502</v>
      </c>
      <c r="C65" s="46">
        <v>244</v>
      </c>
      <c r="D65" s="126"/>
      <c r="E65" s="122">
        <f>E66</f>
        <v>150800</v>
      </c>
      <c r="F65" s="122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26" t="s">
        <v>105</v>
      </c>
      <c r="E66" s="122">
        <v>150800</v>
      </c>
      <c r="F66" s="122">
        <v>125000</v>
      </c>
    </row>
    <row r="67" spans="1:6" ht="47.25">
      <c r="A67" s="31" t="s">
        <v>123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05" t="s">
        <v>233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123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05" t="s">
        <v>234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123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138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123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12" customFormat="1" ht="31.5">
      <c r="A78" s="108" t="s">
        <v>237</v>
      </c>
      <c r="B78" s="109">
        <v>7708022</v>
      </c>
      <c r="C78" s="109"/>
      <c r="D78" s="110"/>
      <c r="E78" s="111">
        <f>E79</f>
        <v>30000</v>
      </c>
      <c r="F78" s="111">
        <f>F79</f>
        <v>30000</v>
      </c>
    </row>
    <row r="79" spans="1:6" ht="34.5" customHeight="1">
      <c r="A79" s="113" t="s">
        <v>236</v>
      </c>
      <c r="B79" s="114">
        <v>7708022</v>
      </c>
      <c r="C79" s="114">
        <v>321</v>
      </c>
      <c r="D79" s="115"/>
      <c r="E79" s="116">
        <f>E80</f>
        <v>30000</v>
      </c>
      <c r="F79" s="116">
        <f>F80</f>
        <v>30000</v>
      </c>
    </row>
    <row r="80" spans="1:6">
      <c r="A80" s="113" t="s">
        <v>232</v>
      </c>
      <c r="B80" s="114">
        <v>7708022</v>
      </c>
      <c r="C80" s="114">
        <v>321</v>
      </c>
      <c r="D80" s="115" t="s">
        <v>235</v>
      </c>
      <c r="E80" s="116">
        <v>30000</v>
      </c>
      <c r="F80" s="116">
        <v>30000</v>
      </c>
    </row>
    <row r="81" spans="1:6" ht="31.5">
      <c r="A81" s="34" t="s">
        <v>240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244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245</v>
      </c>
      <c r="B83" s="38">
        <v>7709006</v>
      </c>
      <c r="C83" s="38">
        <v>880</v>
      </c>
      <c r="D83" s="37" t="s">
        <v>241</v>
      </c>
      <c r="E83" s="40">
        <v>95000</v>
      </c>
      <c r="F83" s="40">
        <v>0</v>
      </c>
    </row>
    <row r="84" spans="1:6" ht="72">
      <c r="A84" s="139" t="s">
        <v>249</v>
      </c>
      <c r="B84" s="36" t="s">
        <v>248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123</v>
      </c>
      <c r="B85" s="38" t="s">
        <v>248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239</v>
      </c>
      <c r="B86" s="38" t="s">
        <v>248</v>
      </c>
      <c r="C86" s="38">
        <v>244</v>
      </c>
      <c r="D86" s="37" t="s">
        <v>247</v>
      </c>
      <c r="E86" s="40">
        <v>700</v>
      </c>
      <c r="F86" s="40">
        <v>700</v>
      </c>
    </row>
    <row r="87" spans="1:6">
      <c r="A87" s="56" t="s">
        <v>114</v>
      </c>
      <c r="B87" s="124"/>
      <c r="C87" s="124"/>
      <c r="D87" s="125"/>
      <c r="E87" s="119">
        <f>E13+E18+E21+E25+E38+E41+E50+E55+E58+E61+E64+E69+E72+E75+E78+E81+E84</f>
        <v>2606100</v>
      </c>
      <c r="F87" s="119">
        <f>F13+F18+F21+F25+F38+F41+F50+F55+F58+F61+F64+F69+F72+F75+F78+F84</f>
        <v>2613300</v>
      </c>
    </row>
    <row r="88" spans="1:6">
      <c r="E88" s="128"/>
      <c r="F88" s="129"/>
    </row>
    <row r="89" spans="1:6" ht="18.75">
      <c r="A89" s="1" t="s">
        <v>224</v>
      </c>
      <c r="E89" s="1"/>
      <c r="F89" s="2" t="s">
        <v>229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82"/>
  <sheetViews>
    <sheetView zoomScale="75" zoomScaleNormal="75" workbookViewId="0">
      <selection activeCell="A6" sqref="A6:H6"/>
    </sheetView>
  </sheetViews>
  <sheetFormatPr defaultRowHeight="15.75"/>
  <cols>
    <col min="1" max="1" width="46.7109375" style="4" customWidth="1"/>
    <col min="2" max="2" width="10" style="4" customWidth="1"/>
    <col min="3" max="3" width="10.42578125" style="4" customWidth="1"/>
    <col min="4" max="4" width="15.5703125" style="19" customWidth="1"/>
    <col min="5" max="5" width="6.85546875" style="19" customWidth="1"/>
    <col min="6" max="6" width="14.7109375" style="19" customWidth="1"/>
    <col min="7" max="7" width="16.42578125" style="19" customWidth="1"/>
    <col min="8" max="8" width="19.7109375" style="15" bestFit="1" customWidth="1"/>
  </cols>
  <sheetData>
    <row r="1" spans="1:8">
      <c r="D1" s="18" t="s">
        <v>163</v>
      </c>
    </row>
    <row r="2" spans="1:8">
      <c r="D2" s="18" t="s">
        <v>314</v>
      </c>
    </row>
    <row r="3" spans="1:8">
      <c r="D3" s="5" t="s">
        <v>226</v>
      </c>
    </row>
    <row r="4" spans="1:8">
      <c r="D4" s="18"/>
    </row>
    <row r="5" spans="1:8">
      <c r="D5" s="18"/>
      <c r="E5" s="18"/>
      <c r="F5" s="18"/>
      <c r="G5" s="18"/>
    </row>
    <row r="6" spans="1:8">
      <c r="A6" s="232" t="s">
        <v>170</v>
      </c>
      <c r="B6" s="232"/>
      <c r="C6" s="233"/>
      <c r="D6" s="233"/>
      <c r="E6" s="233"/>
      <c r="F6" s="233"/>
      <c r="G6" s="233"/>
      <c r="H6" s="233"/>
    </row>
    <row r="7" spans="1:8">
      <c r="A7" s="232" t="s">
        <v>238</v>
      </c>
      <c r="B7" s="232"/>
      <c r="C7" s="232"/>
      <c r="D7" s="232"/>
      <c r="E7" s="232"/>
      <c r="F7" s="232"/>
      <c r="G7" s="232"/>
      <c r="H7" s="232"/>
    </row>
    <row r="8" spans="1:8">
      <c r="A8" s="232" t="s">
        <v>299</v>
      </c>
      <c r="B8" s="232"/>
      <c r="C8" s="232"/>
      <c r="D8" s="232"/>
      <c r="E8" s="232"/>
      <c r="F8" s="232"/>
      <c r="G8" s="232"/>
      <c r="H8" s="232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>
      <c r="A10" s="241" t="s">
        <v>84</v>
      </c>
      <c r="B10" s="243" t="s">
        <v>164</v>
      </c>
      <c r="C10" s="243" t="s">
        <v>85</v>
      </c>
      <c r="D10" s="245" t="s">
        <v>119</v>
      </c>
      <c r="E10" s="245" t="s">
        <v>120</v>
      </c>
      <c r="F10" s="158" t="s">
        <v>3</v>
      </c>
      <c r="G10" s="158" t="s">
        <v>3</v>
      </c>
      <c r="H10" s="16" t="s">
        <v>3</v>
      </c>
    </row>
    <row r="11" spans="1:8">
      <c r="A11" s="242"/>
      <c r="B11" s="244"/>
      <c r="C11" s="244"/>
      <c r="D11" s="246"/>
      <c r="E11" s="246"/>
      <c r="F11" s="159">
        <v>2017</v>
      </c>
      <c r="G11" s="159">
        <v>2018</v>
      </c>
      <c r="H11" s="16">
        <v>2019</v>
      </c>
    </row>
    <row r="12" spans="1:8" ht="47.25">
      <c r="A12" s="28" t="s">
        <v>230</v>
      </c>
      <c r="B12" s="29" t="s">
        <v>243</v>
      </c>
      <c r="C12" s="29"/>
      <c r="D12" s="30"/>
      <c r="E12" s="30"/>
      <c r="F12" s="169"/>
      <c r="G12" s="169"/>
      <c r="H12" s="23"/>
    </row>
    <row r="13" spans="1:8">
      <c r="A13" s="9" t="s">
        <v>86</v>
      </c>
      <c r="B13" s="29" t="s">
        <v>243</v>
      </c>
      <c r="C13" s="29" t="s">
        <v>87</v>
      </c>
      <c r="D13" s="30"/>
      <c r="E13" s="30"/>
      <c r="F13" s="169">
        <f>F14+F19+F27+F31</f>
        <v>1537000.0000000002</v>
      </c>
      <c r="G13" s="169">
        <f>G14+G19+G27+G31</f>
        <v>1619652.5000000002</v>
      </c>
      <c r="H13" s="42">
        <f>H14+H19+H27+H31</f>
        <v>1560580.0000000002</v>
      </c>
    </row>
    <row r="14" spans="1:8" ht="63">
      <c r="A14" s="9" t="s">
        <v>88</v>
      </c>
      <c r="B14" s="29" t="s">
        <v>243</v>
      </c>
      <c r="C14" s="29" t="s">
        <v>89</v>
      </c>
      <c r="D14" s="30"/>
      <c r="E14" s="30"/>
      <c r="F14" s="169">
        <f>F15</f>
        <v>277500</v>
      </c>
      <c r="G14" s="169">
        <f>G15</f>
        <v>237500</v>
      </c>
      <c r="H14" s="42">
        <f>H15</f>
        <v>237500</v>
      </c>
    </row>
    <row r="15" spans="1:8">
      <c r="A15" s="34" t="s">
        <v>124</v>
      </c>
      <c r="B15" s="29" t="s">
        <v>243</v>
      </c>
      <c r="C15" s="29" t="s">
        <v>89</v>
      </c>
      <c r="D15" s="30">
        <v>7700300000</v>
      </c>
      <c r="E15" s="30"/>
      <c r="F15" s="41">
        <f>F16+F18+F17</f>
        <v>277500</v>
      </c>
      <c r="G15" s="41">
        <f>G16+G18+G17</f>
        <v>237500</v>
      </c>
      <c r="H15" s="41">
        <f>H16+H18+H17</f>
        <v>237500</v>
      </c>
    </row>
    <row r="16" spans="1:8" ht="32.25" customHeight="1">
      <c r="A16" s="12" t="s">
        <v>122</v>
      </c>
      <c r="B16" s="32" t="s">
        <v>243</v>
      </c>
      <c r="C16" s="32" t="s">
        <v>89</v>
      </c>
      <c r="D16" s="33">
        <v>7700380110</v>
      </c>
      <c r="E16" s="33">
        <v>121</v>
      </c>
      <c r="F16" s="166">
        <v>210000</v>
      </c>
      <c r="G16" s="166">
        <v>180000</v>
      </c>
      <c r="H16" s="24">
        <v>180000</v>
      </c>
    </row>
    <row r="17" spans="1:8" ht="79.150000000000006" customHeight="1">
      <c r="A17" s="49" t="s">
        <v>304</v>
      </c>
      <c r="B17" s="32" t="s">
        <v>243</v>
      </c>
      <c r="C17" s="32" t="s">
        <v>89</v>
      </c>
      <c r="D17" s="33">
        <v>7700380110</v>
      </c>
      <c r="E17" s="33">
        <v>129</v>
      </c>
      <c r="F17" s="166">
        <v>64500</v>
      </c>
      <c r="G17" s="166">
        <v>54500</v>
      </c>
      <c r="H17" s="24">
        <v>54500</v>
      </c>
    </row>
    <row r="18" spans="1:8" ht="47.25">
      <c r="A18" s="12" t="s">
        <v>127</v>
      </c>
      <c r="B18" s="32" t="s">
        <v>243</v>
      </c>
      <c r="C18" s="37" t="s">
        <v>89</v>
      </c>
      <c r="D18" s="38">
        <v>7700380190</v>
      </c>
      <c r="E18" s="38">
        <v>122</v>
      </c>
      <c r="F18" s="168">
        <v>3000</v>
      </c>
      <c r="G18" s="168">
        <v>3000</v>
      </c>
      <c r="H18" s="40">
        <v>3000</v>
      </c>
    </row>
    <row r="19" spans="1:8">
      <c r="A19" s="34" t="s">
        <v>126</v>
      </c>
      <c r="B19" s="29" t="s">
        <v>243</v>
      </c>
      <c r="C19" s="35" t="s">
        <v>91</v>
      </c>
      <c r="D19" s="36">
        <v>7700400000</v>
      </c>
      <c r="E19" s="36"/>
      <c r="F19" s="167">
        <f>F20+F22+F23+F24+F25+F26+F21</f>
        <v>1164840.6400000001</v>
      </c>
      <c r="G19" s="167">
        <f>G20+G22+G23+G24+G25+G26+G21</f>
        <v>1288493.1400000001</v>
      </c>
      <c r="H19" s="42">
        <f>H20+H22+H23+H24+H25+H26+H21</f>
        <v>1229420.6400000001</v>
      </c>
    </row>
    <row r="20" spans="1:8" ht="47.25">
      <c r="A20" s="31" t="s">
        <v>122</v>
      </c>
      <c r="B20" s="32" t="s">
        <v>243</v>
      </c>
      <c r="C20" s="37" t="s">
        <v>91</v>
      </c>
      <c r="D20" s="38">
        <v>7700480110</v>
      </c>
      <c r="E20" s="38">
        <v>121</v>
      </c>
      <c r="F20" s="168">
        <v>722000</v>
      </c>
      <c r="G20" s="168">
        <v>855693.14</v>
      </c>
      <c r="H20" s="40">
        <v>815120.64</v>
      </c>
    </row>
    <row r="21" spans="1:8" ht="64.150000000000006" customHeight="1">
      <c r="A21" s="31" t="s">
        <v>304</v>
      </c>
      <c r="B21" s="32" t="s">
        <v>243</v>
      </c>
      <c r="C21" s="37" t="s">
        <v>91</v>
      </c>
      <c r="D21" s="38">
        <v>7700480110</v>
      </c>
      <c r="E21" s="38">
        <v>129</v>
      </c>
      <c r="F21" s="168">
        <v>220000</v>
      </c>
      <c r="G21" s="168">
        <v>284200</v>
      </c>
      <c r="H21" s="40">
        <v>266700</v>
      </c>
    </row>
    <row r="22" spans="1:8" ht="47.25">
      <c r="A22" s="12" t="s">
        <v>127</v>
      </c>
      <c r="B22" s="32" t="s">
        <v>243</v>
      </c>
      <c r="C22" s="37" t="s">
        <v>91</v>
      </c>
      <c r="D22" s="38">
        <v>7700480190</v>
      </c>
      <c r="E22" s="38">
        <v>122</v>
      </c>
      <c r="F22" s="168">
        <v>3000</v>
      </c>
      <c r="G22" s="168">
        <v>3000</v>
      </c>
      <c r="H22" s="40">
        <v>3000</v>
      </c>
    </row>
    <row r="23" spans="1:8" ht="47.25" hidden="1">
      <c r="A23" s="31" t="s">
        <v>128</v>
      </c>
      <c r="B23" s="32" t="s">
        <v>243</v>
      </c>
      <c r="C23" s="37" t="s">
        <v>91</v>
      </c>
      <c r="D23" s="38">
        <v>770048019</v>
      </c>
      <c r="E23" s="33">
        <v>242</v>
      </c>
      <c r="F23" s="166"/>
      <c r="G23" s="166"/>
      <c r="H23" s="24"/>
    </row>
    <row r="24" spans="1:8" ht="47.25">
      <c r="A24" s="39" t="s">
        <v>123</v>
      </c>
      <c r="B24" s="32" t="s">
        <v>243</v>
      </c>
      <c r="C24" s="37" t="s">
        <v>91</v>
      </c>
      <c r="D24" s="38">
        <v>7700480190</v>
      </c>
      <c r="E24" s="33">
        <v>244</v>
      </c>
      <c r="F24" s="166">
        <v>214840.64</v>
      </c>
      <c r="G24" s="166">
        <v>143600</v>
      </c>
      <c r="H24" s="24">
        <v>142600</v>
      </c>
    </row>
    <row r="25" spans="1:8" ht="31.5">
      <c r="A25" s="31" t="s">
        <v>130</v>
      </c>
      <c r="B25" s="32" t="s">
        <v>243</v>
      </c>
      <c r="C25" s="37" t="s">
        <v>91</v>
      </c>
      <c r="D25" s="38">
        <v>7700489999</v>
      </c>
      <c r="E25" s="38">
        <v>852</v>
      </c>
      <c r="F25" s="168">
        <v>3000</v>
      </c>
      <c r="G25" s="168">
        <v>1000</v>
      </c>
      <c r="H25" s="40">
        <v>1000</v>
      </c>
    </row>
    <row r="26" spans="1:8" s="147" customFormat="1" ht="24.6" customHeight="1">
      <c r="A26" s="142" t="s">
        <v>306</v>
      </c>
      <c r="B26" s="143" t="s">
        <v>243</v>
      </c>
      <c r="C26" s="143" t="s">
        <v>241</v>
      </c>
      <c r="D26" s="38">
        <v>7700489999</v>
      </c>
      <c r="E26" s="145">
        <v>853</v>
      </c>
      <c r="F26" s="178">
        <v>2000</v>
      </c>
      <c r="G26" s="178">
        <v>1000</v>
      </c>
      <c r="H26" s="146">
        <v>1000</v>
      </c>
    </row>
    <row r="27" spans="1:8" ht="34.5" customHeight="1">
      <c r="A27" s="9" t="s">
        <v>92</v>
      </c>
      <c r="B27" s="29" t="s">
        <v>243</v>
      </c>
      <c r="C27" s="35" t="s">
        <v>93</v>
      </c>
      <c r="D27" s="36"/>
      <c r="E27" s="36"/>
      <c r="F27" s="167">
        <f t="shared" ref="F27:H28" si="0">F28</f>
        <v>90659.36</v>
      </c>
      <c r="G27" s="167">
        <f t="shared" si="0"/>
        <v>90659.36</v>
      </c>
      <c r="H27" s="42">
        <f t="shared" si="0"/>
        <v>90659.36</v>
      </c>
    </row>
    <row r="28" spans="1:8" ht="31.5">
      <c r="A28" s="31" t="s">
        <v>129</v>
      </c>
      <c r="B28" s="32" t="s">
        <v>243</v>
      </c>
      <c r="C28" s="37" t="s">
        <v>93</v>
      </c>
      <c r="D28" s="38">
        <v>7701300000</v>
      </c>
      <c r="E28" s="38"/>
      <c r="F28" s="168">
        <f t="shared" si="0"/>
        <v>90659.36</v>
      </c>
      <c r="G28" s="168">
        <f t="shared" si="0"/>
        <v>90659.36</v>
      </c>
      <c r="H28" s="40">
        <f t="shared" si="0"/>
        <v>90659.36</v>
      </c>
    </row>
    <row r="29" spans="1:8">
      <c r="A29" s="31" t="s">
        <v>23</v>
      </c>
      <c r="B29" s="32" t="s">
        <v>243</v>
      </c>
      <c r="C29" s="37" t="s">
        <v>93</v>
      </c>
      <c r="D29" s="38">
        <v>7701389999</v>
      </c>
      <c r="E29" s="38">
        <v>540</v>
      </c>
      <c r="F29" s="168">
        <v>90659.36</v>
      </c>
      <c r="G29" s="168">
        <v>90659.36</v>
      </c>
      <c r="H29" s="40">
        <v>90659.36</v>
      </c>
    </row>
    <row r="30" spans="1:8" ht="31.5">
      <c r="A30" s="31" t="s">
        <v>240</v>
      </c>
      <c r="B30" s="32" t="s">
        <v>243</v>
      </c>
      <c r="C30" s="37" t="s">
        <v>241</v>
      </c>
      <c r="D30" s="38">
        <v>9020180190</v>
      </c>
      <c r="E30" s="38">
        <v>880</v>
      </c>
      <c r="F30" s="168">
        <v>169200</v>
      </c>
      <c r="G30" s="168">
        <v>0</v>
      </c>
      <c r="H30" s="40">
        <v>0</v>
      </c>
    </row>
    <row r="31" spans="1:8">
      <c r="A31" s="9" t="s">
        <v>94</v>
      </c>
      <c r="B31" s="29" t="s">
        <v>243</v>
      </c>
      <c r="C31" s="35" t="s">
        <v>95</v>
      </c>
      <c r="D31" s="36"/>
      <c r="E31" s="36"/>
      <c r="F31" s="167">
        <f t="shared" ref="F31:H32" si="1">F32</f>
        <v>4000</v>
      </c>
      <c r="G31" s="167">
        <f t="shared" si="1"/>
        <v>3000</v>
      </c>
      <c r="H31" s="42">
        <f t="shared" si="1"/>
        <v>3000</v>
      </c>
    </row>
    <row r="32" spans="1:8" ht="31.5">
      <c r="A32" s="31" t="s">
        <v>133</v>
      </c>
      <c r="B32" s="32" t="s">
        <v>243</v>
      </c>
      <c r="C32" s="37" t="s">
        <v>95</v>
      </c>
      <c r="D32" s="38">
        <v>7700100000</v>
      </c>
      <c r="E32" s="38"/>
      <c r="F32" s="168">
        <f t="shared" si="1"/>
        <v>4000</v>
      </c>
      <c r="G32" s="168">
        <f t="shared" si="1"/>
        <v>3000</v>
      </c>
      <c r="H32" s="40">
        <f t="shared" si="1"/>
        <v>3000</v>
      </c>
    </row>
    <row r="33" spans="1:8">
      <c r="A33" s="31" t="s">
        <v>134</v>
      </c>
      <c r="B33" s="32" t="s">
        <v>243</v>
      </c>
      <c r="C33" s="37" t="s">
        <v>95</v>
      </c>
      <c r="D33" s="38">
        <v>7700189120</v>
      </c>
      <c r="E33" s="38">
        <v>870</v>
      </c>
      <c r="F33" s="168">
        <v>4000</v>
      </c>
      <c r="G33" s="168">
        <v>3000</v>
      </c>
      <c r="H33" s="40">
        <v>3000</v>
      </c>
    </row>
    <row r="34" spans="1:8" ht="152.44999999999999" customHeight="1">
      <c r="A34" s="203" t="s">
        <v>249</v>
      </c>
      <c r="B34" s="29" t="s">
        <v>243</v>
      </c>
      <c r="C34" s="35" t="s">
        <v>247</v>
      </c>
      <c r="D34" s="36"/>
      <c r="E34" s="36"/>
      <c r="F34" s="167">
        <f>F35</f>
        <v>700</v>
      </c>
      <c r="G34" s="167">
        <f>G35</f>
        <v>600</v>
      </c>
      <c r="H34" s="42">
        <f>H35</f>
        <v>600</v>
      </c>
    </row>
    <row r="35" spans="1:8" ht="47.25">
      <c r="A35" s="142" t="s">
        <v>123</v>
      </c>
      <c r="B35" s="32" t="s">
        <v>243</v>
      </c>
      <c r="C35" s="37" t="s">
        <v>247</v>
      </c>
      <c r="D35" s="38" t="s">
        <v>278</v>
      </c>
      <c r="E35" s="38"/>
      <c r="F35" s="168">
        <v>700</v>
      </c>
      <c r="G35" s="168">
        <v>600</v>
      </c>
      <c r="H35" s="40">
        <v>600</v>
      </c>
    </row>
    <row r="36" spans="1:8">
      <c r="A36" s="31" t="s">
        <v>250</v>
      </c>
      <c r="B36" s="32" t="s">
        <v>243</v>
      </c>
      <c r="C36" s="37" t="s">
        <v>247</v>
      </c>
      <c r="D36" s="38" t="s">
        <v>282</v>
      </c>
      <c r="E36" s="38">
        <v>244</v>
      </c>
      <c r="F36" s="168">
        <v>700</v>
      </c>
      <c r="G36" s="168">
        <v>600</v>
      </c>
      <c r="H36" s="40">
        <v>600</v>
      </c>
    </row>
    <row r="37" spans="1:8">
      <c r="A37" s="9" t="s">
        <v>158</v>
      </c>
      <c r="B37" s="21" t="s">
        <v>243</v>
      </c>
      <c r="C37" s="35" t="s">
        <v>159</v>
      </c>
      <c r="D37" s="36"/>
      <c r="E37" s="36"/>
      <c r="F37" s="167">
        <f>F38</f>
        <v>35100</v>
      </c>
      <c r="G37" s="167">
        <f>G38</f>
        <v>35100</v>
      </c>
      <c r="H37" s="42">
        <f>H38</f>
        <v>35100</v>
      </c>
    </row>
    <row r="38" spans="1:8" ht="31.5">
      <c r="A38" s="31" t="s">
        <v>157</v>
      </c>
      <c r="B38" s="37" t="s">
        <v>243</v>
      </c>
      <c r="C38" s="37" t="s">
        <v>156</v>
      </c>
      <c r="D38" s="38"/>
      <c r="E38" s="38"/>
      <c r="F38" s="168">
        <v>35100</v>
      </c>
      <c r="G38" s="168">
        <v>35100</v>
      </c>
      <c r="H38" s="40">
        <v>35100</v>
      </c>
    </row>
    <row r="39" spans="1:8" ht="63">
      <c r="A39" s="22" t="s">
        <v>155</v>
      </c>
      <c r="B39" s="37" t="s">
        <v>243</v>
      </c>
      <c r="C39" s="37" t="s">
        <v>156</v>
      </c>
      <c r="D39" s="38">
        <v>7030251180</v>
      </c>
      <c r="E39" s="38"/>
      <c r="F39" s="168">
        <v>35100</v>
      </c>
      <c r="G39" s="168">
        <v>35100</v>
      </c>
      <c r="H39" s="40">
        <v>35100</v>
      </c>
    </row>
    <row r="40" spans="1:8" ht="58.15" customHeight="1">
      <c r="A40" s="31" t="s">
        <v>122</v>
      </c>
      <c r="B40" s="37" t="s">
        <v>243</v>
      </c>
      <c r="C40" s="37" t="s">
        <v>156</v>
      </c>
      <c r="D40" s="38">
        <v>7030251180</v>
      </c>
      <c r="E40" s="38">
        <v>121</v>
      </c>
      <c r="F40" s="168">
        <v>25400</v>
      </c>
      <c r="G40" s="168">
        <v>25400</v>
      </c>
      <c r="H40" s="40">
        <v>25400</v>
      </c>
    </row>
    <row r="41" spans="1:8" ht="72.599999999999994" customHeight="1">
      <c r="A41" s="31" t="s">
        <v>304</v>
      </c>
      <c r="B41" s="37" t="s">
        <v>243</v>
      </c>
      <c r="C41" s="37" t="s">
        <v>156</v>
      </c>
      <c r="D41" s="38">
        <v>7030251180</v>
      </c>
      <c r="E41" s="38">
        <v>129</v>
      </c>
      <c r="F41" s="168">
        <v>7700</v>
      </c>
      <c r="G41" s="168">
        <v>7700</v>
      </c>
      <c r="H41" s="40">
        <v>7700</v>
      </c>
    </row>
    <row r="42" spans="1:8" ht="47.25">
      <c r="A42" s="39" t="s">
        <v>123</v>
      </c>
      <c r="B42" s="37" t="s">
        <v>243</v>
      </c>
      <c r="C42" s="37" t="s">
        <v>156</v>
      </c>
      <c r="D42" s="38">
        <v>7030251180</v>
      </c>
      <c r="E42" s="38">
        <v>244</v>
      </c>
      <c r="F42" s="168">
        <v>2000</v>
      </c>
      <c r="G42" s="168">
        <v>2000</v>
      </c>
      <c r="H42" s="40">
        <v>2000</v>
      </c>
    </row>
    <row r="43" spans="1:8" ht="47.25">
      <c r="A43" s="9" t="s">
        <v>96</v>
      </c>
      <c r="B43" s="35" t="s">
        <v>243</v>
      </c>
      <c r="C43" s="35" t="s">
        <v>97</v>
      </c>
      <c r="D43" s="36"/>
      <c r="E43" s="36"/>
      <c r="F43" s="167">
        <f>F44+F48+F46</f>
        <v>60000</v>
      </c>
      <c r="G43" s="167">
        <f>G44+G48+G46</f>
        <v>30000</v>
      </c>
      <c r="H43" s="167">
        <f>H44+H48+H46</f>
        <v>30000</v>
      </c>
    </row>
    <row r="44" spans="1:8" ht="62.45" customHeight="1">
      <c r="A44" s="9" t="s">
        <v>310</v>
      </c>
      <c r="B44" s="35" t="s">
        <v>243</v>
      </c>
      <c r="C44" s="35" t="s">
        <v>99</v>
      </c>
      <c r="D44" s="36">
        <v>4100000000</v>
      </c>
      <c r="E44" s="36"/>
      <c r="F44" s="167">
        <v>4000</v>
      </c>
      <c r="G44" s="167">
        <v>4000</v>
      </c>
      <c r="H44" s="42">
        <v>4000</v>
      </c>
    </row>
    <row r="45" spans="1:8" ht="61.9" customHeight="1">
      <c r="A45" s="39" t="s">
        <v>123</v>
      </c>
      <c r="B45" s="37" t="s">
        <v>243</v>
      </c>
      <c r="C45" s="37" t="s">
        <v>99</v>
      </c>
      <c r="D45" s="38">
        <v>4100189999</v>
      </c>
      <c r="E45" s="38">
        <v>244</v>
      </c>
      <c r="F45" s="168">
        <v>4000</v>
      </c>
      <c r="G45" s="168">
        <v>4000</v>
      </c>
      <c r="H45" s="40">
        <v>4000</v>
      </c>
    </row>
    <row r="46" spans="1:8" ht="81" customHeight="1">
      <c r="A46" s="9" t="s">
        <v>311</v>
      </c>
      <c r="B46" s="35" t="s">
        <v>243</v>
      </c>
      <c r="C46" s="35" t="s">
        <v>99</v>
      </c>
      <c r="D46" s="36">
        <v>7700487010</v>
      </c>
      <c r="E46" s="36"/>
      <c r="F46" s="167">
        <f>F47</f>
        <v>6000</v>
      </c>
      <c r="G46" s="167">
        <f>G47</f>
        <v>6000</v>
      </c>
      <c r="H46" s="42">
        <f>H47</f>
        <v>6000</v>
      </c>
    </row>
    <row r="47" spans="1:8" ht="81" customHeight="1">
      <c r="A47" s="39" t="s">
        <v>123</v>
      </c>
      <c r="B47" s="37" t="s">
        <v>243</v>
      </c>
      <c r="C47" s="37" t="s">
        <v>99</v>
      </c>
      <c r="D47" s="38">
        <v>7700487010</v>
      </c>
      <c r="E47" s="38">
        <v>244</v>
      </c>
      <c r="F47" s="168">
        <v>6000</v>
      </c>
      <c r="G47" s="168">
        <v>6000</v>
      </c>
      <c r="H47" s="40">
        <v>6000</v>
      </c>
    </row>
    <row r="48" spans="1:8" s="147" customFormat="1" ht="47.25">
      <c r="A48" s="148" t="s">
        <v>135</v>
      </c>
      <c r="B48" s="149" t="s">
        <v>243</v>
      </c>
      <c r="C48" s="149" t="s">
        <v>101</v>
      </c>
      <c r="D48" s="150"/>
      <c r="E48" s="150"/>
      <c r="F48" s="179">
        <f>F49</f>
        <v>50000</v>
      </c>
      <c r="G48" s="179">
        <f>G49</f>
        <v>20000</v>
      </c>
      <c r="H48" s="151">
        <f>H49</f>
        <v>20000</v>
      </c>
    </row>
    <row r="49" spans="1:8" ht="47.25">
      <c r="A49" s="39" t="s">
        <v>123</v>
      </c>
      <c r="B49" s="37" t="s">
        <v>243</v>
      </c>
      <c r="C49" s="37" t="s">
        <v>101</v>
      </c>
      <c r="D49" s="38">
        <v>7703280190</v>
      </c>
      <c r="E49" s="38">
        <v>244</v>
      </c>
      <c r="F49" s="168">
        <v>50000</v>
      </c>
      <c r="G49" s="168">
        <v>20000</v>
      </c>
      <c r="H49" s="40">
        <v>20000</v>
      </c>
    </row>
    <row r="50" spans="1:8">
      <c r="A50" s="9" t="s">
        <v>102</v>
      </c>
      <c r="B50" s="35" t="s">
        <v>243</v>
      </c>
      <c r="C50" s="35" t="s">
        <v>103</v>
      </c>
      <c r="D50" s="36"/>
      <c r="E50" s="36"/>
      <c r="F50" s="167">
        <f>F51</f>
        <v>216700</v>
      </c>
      <c r="G50" s="167">
        <f>G51</f>
        <v>213300</v>
      </c>
      <c r="H50" s="42">
        <f>H51</f>
        <v>240100</v>
      </c>
    </row>
    <row r="51" spans="1:8">
      <c r="A51" s="31" t="s">
        <v>104</v>
      </c>
      <c r="B51" s="37" t="s">
        <v>243</v>
      </c>
      <c r="C51" s="37" t="s">
        <v>105</v>
      </c>
      <c r="D51" s="38">
        <v>4200000000</v>
      </c>
      <c r="E51" s="38"/>
      <c r="F51" s="168">
        <v>216700</v>
      </c>
      <c r="G51" s="168">
        <v>213300</v>
      </c>
      <c r="H51" s="40">
        <v>240100</v>
      </c>
    </row>
    <row r="52" spans="1:8" ht="47.25">
      <c r="A52" s="43" t="s">
        <v>141</v>
      </c>
      <c r="B52" s="37" t="s">
        <v>243</v>
      </c>
      <c r="C52" s="37" t="s">
        <v>105</v>
      </c>
      <c r="D52" s="38">
        <v>4200100000</v>
      </c>
      <c r="E52" s="38"/>
      <c r="F52" s="168">
        <v>216700</v>
      </c>
      <c r="G52" s="168">
        <v>213300</v>
      </c>
      <c r="H52" s="40">
        <v>240100</v>
      </c>
    </row>
    <row r="53" spans="1:8" ht="36" customHeight="1">
      <c r="A53" s="105" t="s">
        <v>285</v>
      </c>
      <c r="B53" s="35" t="s">
        <v>243</v>
      </c>
      <c r="C53" s="35" t="s">
        <v>105</v>
      </c>
      <c r="D53" s="36">
        <v>4200189999</v>
      </c>
      <c r="E53" s="36">
        <v>244</v>
      </c>
      <c r="F53" s="167">
        <v>216700</v>
      </c>
      <c r="G53" s="167">
        <v>213300</v>
      </c>
      <c r="H53" s="42">
        <v>240100</v>
      </c>
    </row>
    <row r="54" spans="1:8" ht="31.5">
      <c r="A54" s="9" t="s">
        <v>106</v>
      </c>
      <c r="B54" s="35" t="s">
        <v>243</v>
      </c>
      <c r="C54" s="35" t="s">
        <v>107</v>
      </c>
      <c r="D54" s="36"/>
      <c r="E54" s="36"/>
      <c r="F54" s="167">
        <f>F55</f>
        <v>68400</v>
      </c>
      <c r="G54" s="167">
        <f>G55</f>
        <v>68400</v>
      </c>
      <c r="H54" s="42">
        <f>H55</f>
        <v>68400</v>
      </c>
    </row>
    <row r="55" spans="1:8">
      <c r="A55" s="34" t="s">
        <v>115</v>
      </c>
      <c r="B55" s="35" t="s">
        <v>243</v>
      </c>
      <c r="C55" s="35" t="s">
        <v>116</v>
      </c>
      <c r="D55" s="36">
        <v>7700000000</v>
      </c>
      <c r="E55" s="36"/>
      <c r="F55" s="167">
        <v>68400</v>
      </c>
      <c r="G55" s="167">
        <v>68400</v>
      </c>
      <c r="H55" s="42">
        <v>68400</v>
      </c>
    </row>
    <row r="56" spans="1:8" ht="31.5">
      <c r="A56" s="45" t="s">
        <v>136</v>
      </c>
      <c r="B56" s="37" t="s">
        <v>243</v>
      </c>
      <c r="C56" s="37" t="s">
        <v>116</v>
      </c>
      <c r="D56" s="46">
        <v>7700189999</v>
      </c>
      <c r="E56" s="38"/>
      <c r="F56" s="168">
        <v>10000</v>
      </c>
      <c r="G56" s="168">
        <v>10000</v>
      </c>
      <c r="H56" s="40">
        <v>10000</v>
      </c>
    </row>
    <row r="57" spans="1:8" ht="47.25">
      <c r="A57" s="39" t="s">
        <v>123</v>
      </c>
      <c r="B57" s="37" t="s">
        <v>243</v>
      </c>
      <c r="C57" s="37" t="s">
        <v>116</v>
      </c>
      <c r="D57" s="38">
        <v>7700189999</v>
      </c>
      <c r="E57" s="38">
        <v>244</v>
      </c>
      <c r="F57" s="168">
        <v>10000</v>
      </c>
      <c r="G57" s="168">
        <v>10000</v>
      </c>
      <c r="H57" s="40">
        <v>10000</v>
      </c>
    </row>
    <row r="58" spans="1:8" ht="52.15" customHeight="1">
      <c r="A58" s="45" t="s">
        <v>141</v>
      </c>
      <c r="B58" s="37" t="s">
        <v>243</v>
      </c>
      <c r="C58" s="37" t="s">
        <v>116</v>
      </c>
      <c r="D58" s="46">
        <v>7702500000</v>
      </c>
      <c r="E58" s="38"/>
      <c r="F58" s="168">
        <v>10000</v>
      </c>
      <c r="G58" s="168">
        <v>10000</v>
      </c>
      <c r="H58" s="40">
        <v>10000</v>
      </c>
    </row>
    <row r="59" spans="1:8" ht="47.25">
      <c r="A59" s="39" t="s">
        <v>123</v>
      </c>
      <c r="B59" s="37" t="s">
        <v>243</v>
      </c>
      <c r="C59" s="37" t="s">
        <v>116</v>
      </c>
      <c r="D59" s="38">
        <v>7702589999</v>
      </c>
      <c r="E59" s="38">
        <v>244</v>
      </c>
      <c r="F59" s="168">
        <v>10000</v>
      </c>
      <c r="G59" s="168">
        <v>10000</v>
      </c>
      <c r="H59" s="40">
        <v>10000</v>
      </c>
    </row>
    <row r="60" spans="1:8" ht="47.25">
      <c r="A60" s="45" t="s">
        <v>233</v>
      </c>
      <c r="B60" s="37" t="s">
        <v>243</v>
      </c>
      <c r="C60" s="37" t="s">
        <v>116</v>
      </c>
      <c r="D60" s="46">
        <v>7703500000</v>
      </c>
      <c r="E60" s="38"/>
      <c r="F60" s="168">
        <v>1000</v>
      </c>
      <c r="G60" s="168">
        <v>1000</v>
      </c>
      <c r="H60" s="40">
        <v>1000</v>
      </c>
    </row>
    <row r="61" spans="1:8" ht="47.25">
      <c r="A61" s="39" t="s">
        <v>123</v>
      </c>
      <c r="B61" s="37" t="s">
        <v>243</v>
      </c>
      <c r="C61" s="37" t="s">
        <v>116</v>
      </c>
      <c r="D61" s="38">
        <v>7703589999</v>
      </c>
      <c r="E61" s="38">
        <v>244</v>
      </c>
      <c r="F61" s="168">
        <v>1000</v>
      </c>
      <c r="G61" s="168">
        <v>1000</v>
      </c>
      <c r="H61" s="40">
        <v>1000</v>
      </c>
    </row>
    <row r="62" spans="1:8" ht="31.5">
      <c r="A62" s="45" t="s">
        <v>137</v>
      </c>
      <c r="B62" s="37" t="s">
        <v>243</v>
      </c>
      <c r="C62" s="37" t="s">
        <v>116</v>
      </c>
      <c r="D62" s="38">
        <v>7704500000</v>
      </c>
      <c r="E62" s="38"/>
      <c r="F62" s="168">
        <v>1000</v>
      </c>
      <c r="G62" s="168">
        <v>1000</v>
      </c>
      <c r="H62" s="40">
        <v>1000</v>
      </c>
    </row>
    <row r="63" spans="1:8" ht="47.25">
      <c r="A63" s="39" t="s">
        <v>123</v>
      </c>
      <c r="B63" s="37" t="s">
        <v>243</v>
      </c>
      <c r="C63" s="37" t="s">
        <v>116</v>
      </c>
      <c r="D63" s="38">
        <v>7704589999</v>
      </c>
      <c r="E63" s="38">
        <v>244</v>
      </c>
      <c r="F63" s="168">
        <v>1000</v>
      </c>
      <c r="G63" s="168">
        <v>1000</v>
      </c>
      <c r="H63" s="40">
        <v>1000</v>
      </c>
    </row>
    <row r="64" spans="1:8" ht="31.5">
      <c r="A64" s="45" t="s">
        <v>138</v>
      </c>
      <c r="B64" s="37" t="s">
        <v>243</v>
      </c>
      <c r="C64" s="37" t="s">
        <v>116</v>
      </c>
      <c r="D64" s="38">
        <v>7705500000</v>
      </c>
      <c r="E64" s="38"/>
      <c r="F64" s="168">
        <v>46400</v>
      </c>
      <c r="G64" s="168">
        <v>46400</v>
      </c>
      <c r="H64" s="40">
        <v>46400</v>
      </c>
    </row>
    <row r="65" spans="1:8" ht="47.25">
      <c r="A65" s="39" t="s">
        <v>123</v>
      </c>
      <c r="B65" s="37" t="s">
        <v>243</v>
      </c>
      <c r="C65" s="37" t="s">
        <v>116</v>
      </c>
      <c r="D65" s="38">
        <v>7705589999</v>
      </c>
      <c r="E65" s="38">
        <v>244</v>
      </c>
      <c r="F65" s="168">
        <v>46400</v>
      </c>
      <c r="G65" s="168">
        <v>46400</v>
      </c>
      <c r="H65" s="40">
        <v>46400</v>
      </c>
    </row>
    <row r="66" spans="1:8">
      <c r="A66" s="9" t="s">
        <v>110</v>
      </c>
      <c r="B66" s="35" t="s">
        <v>243</v>
      </c>
      <c r="C66" s="35" t="s">
        <v>111</v>
      </c>
      <c r="D66" s="36"/>
      <c r="E66" s="36"/>
      <c r="F66" s="167">
        <f>F67</f>
        <v>306000</v>
      </c>
      <c r="G66" s="167">
        <f>G67+G73</f>
        <v>244600</v>
      </c>
      <c r="H66" s="167">
        <f>H67+H73</f>
        <v>266000</v>
      </c>
    </row>
    <row r="67" spans="1:8">
      <c r="A67" s="31" t="s">
        <v>166</v>
      </c>
      <c r="B67" s="37" t="s">
        <v>243</v>
      </c>
      <c r="C67" s="37" t="s">
        <v>113</v>
      </c>
      <c r="D67" s="38"/>
      <c r="E67" s="38"/>
      <c r="F67" s="168">
        <f>F68+F73</f>
        <v>306000</v>
      </c>
      <c r="G67" s="168">
        <v>164400</v>
      </c>
      <c r="H67" s="40">
        <v>185800</v>
      </c>
    </row>
    <row r="68" spans="1:8" ht="47.25">
      <c r="A68" s="34" t="s">
        <v>217</v>
      </c>
      <c r="B68" s="37" t="s">
        <v>243</v>
      </c>
      <c r="C68" s="37" t="s">
        <v>113</v>
      </c>
      <c r="D68" s="54">
        <v>7700700000</v>
      </c>
      <c r="E68" s="38"/>
      <c r="F68" s="168">
        <f>F69+F70+F71+F72</f>
        <v>210000</v>
      </c>
      <c r="G68" s="168">
        <f>G69+G70+G71+G72</f>
        <v>164400</v>
      </c>
      <c r="H68" s="168">
        <f>H69+H70+H71+H72</f>
        <v>185800</v>
      </c>
    </row>
    <row r="69" spans="1:8" ht="47.25">
      <c r="A69" s="45" t="s">
        <v>131</v>
      </c>
      <c r="B69" s="37" t="s">
        <v>243</v>
      </c>
      <c r="C69" s="37" t="s">
        <v>113</v>
      </c>
      <c r="D69" s="54">
        <v>7700782110</v>
      </c>
      <c r="E69" s="38">
        <v>111</v>
      </c>
      <c r="F69" s="168">
        <v>150000</v>
      </c>
      <c r="G69" s="168">
        <v>118400</v>
      </c>
      <c r="H69" s="40">
        <v>135000</v>
      </c>
    </row>
    <row r="70" spans="1:8" ht="63">
      <c r="A70" s="204" t="s">
        <v>307</v>
      </c>
      <c r="B70" s="37" t="s">
        <v>243</v>
      </c>
      <c r="C70" s="37" t="s">
        <v>113</v>
      </c>
      <c r="D70" s="54">
        <v>7700782110</v>
      </c>
      <c r="E70" s="38">
        <v>119</v>
      </c>
      <c r="F70" s="168">
        <v>50000</v>
      </c>
      <c r="G70" s="168">
        <v>36000</v>
      </c>
      <c r="H70" s="40">
        <v>40800</v>
      </c>
    </row>
    <row r="71" spans="1:8" ht="47.25">
      <c r="A71" s="31" t="s">
        <v>128</v>
      </c>
      <c r="B71" s="37" t="s">
        <v>243</v>
      </c>
      <c r="C71" s="37" t="s">
        <v>113</v>
      </c>
      <c r="D71" s="54">
        <v>7700782190</v>
      </c>
      <c r="E71" s="38">
        <v>122</v>
      </c>
      <c r="F71" s="168">
        <v>1000</v>
      </c>
      <c r="G71" s="168">
        <v>1000</v>
      </c>
      <c r="H71" s="40">
        <v>1000</v>
      </c>
    </row>
    <row r="72" spans="1:8" ht="47.25">
      <c r="A72" s="39" t="s">
        <v>123</v>
      </c>
      <c r="B72" s="37" t="s">
        <v>243</v>
      </c>
      <c r="C72" s="37" t="s">
        <v>113</v>
      </c>
      <c r="D72" s="54">
        <v>7700782190</v>
      </c>
      <c r="E72" s="38">
        <v>244</v>
      </c>
      <c r="F72" s="168">
        <v>9000</v>
      </c>
      <c r="G72" s="168">
        <v>9000</v>
      </c>
      <c r="H72" s="40">
        <v>9000</v>
      </c>
    </row>
    <row r="73" spans="1:8" ht="47.25">
      <c r="A73" s="55" t="s">
        <v>215</v>
      </c>
      <c r="B73" s="37" t="s">
        <v>243</v>
      </c>
      <c r="C73" s="37" t="s">
        <v>113</v>
      </c>
      <c r="D73" s="54">
        <v>7700800000</v>
      </c>
      <c r="E73" s="38"/>
      <c r="F73" s="168">
        <f>F74+F76+F75</f>
        <v>96000</v>
      </c>
      <c r="G73" s="168">
        <f>G74+G76+G75</f>
        <v>80200</v>
      </c>
      <c r="H73" s="168">
        <f>H74+H76+H75</f>
        <v>80200</v>
      </c>
    </row>
    <row r="74" spans="1:8" ht="47.25">
      <c r="A74" s="45" t="s">
        <v>131</v>
      </c>
      <c r="B74" s="37" t="s">
        <v>243</v>
      </c>
      <c r="C74" s="37" t="s">
        <v>113</v>
      </c>
      <c r="D74" s="54">
        <v>7700882110</v>
      </c>
      <c r="E74" s="38">
        <v>111</v>
      </c>
      <c r="F74" s="168">
        <v>75000</v>
      </c>
      <c r="G74" s="168">
        <v>60000</v>
      </c>
      <c r="H74" s="40">
        <v>60000</v>
      </c>
    </row>
    <row r="75" spans="1:8" ht="63">
      <c r="A75" s="204" t="s">
        <v>307</v>
      </c>
      <c r="B75" s="37" t="s">
        <v>243</v>
      </c>
      <c r="C75" s="37" t="s">
        <v>113</v>
      </c>
      <c r="D75" s="54">
        <v>7700882110</v>
      </c>
      <c r="E75" s="38">
        <v>119</v>
      </c>
      <c r="F75" s="168">
        <v>19000</v>
      </c>
      <c r="G75" s="168">
        <v>18200</v>
      </c>
      <c r="H75" s="40">
        <v>18200</v>
      </c>
    </row>
    <row r="76" spans="1:8" ht="47.25">
      <c r="A76" s="39" t="s">
        <v>123</v>
      </c>
      <c r="B76" s="37" t="s">
        <v>243</v>
      </c>
      <c r="C76" s="37" t="s">
        <v>113</v>
      </c>
      <c r="D76" s="54">
        <v>7700882190</v>
      </c>
      <c r="E76" s="38">
        <v>244</v>
      </c>
      <c r="F76" s="168">
        <v>2000</v>
      </c>
      <c r="G76" s="168">
        <v>2000</v>
      </c>
      <c r="H76" s="40">
        <v>2000</v>
      </c>
    </row>
    <row r="77" spans="1:8" s="112" customFormat="1" ht="31.5">
      <c r="A77" s="108" t="s">
        <v>237</v>
      </c>
      <c r="B77" s="109">
        <v>996</v>
      </c>
      <c r="C77" s="109"/>
      <c r="D77" s="110"/>
      <c r="E77" s="38"/>
      <c r="F77" s="168">
        <f>F78</f>
        <v>120000</v>
      </c>
      <c r="G77" s="167">
        <f>G78</f>
        <v>45000</v>
      </c>
      <c r="H77" s="111">
        <f>H78</f>
        <v>45000</v>
      </c>
    </row>
    <row r="78" spans="1:8" s="99" customFormat="1" ht="34.5" customHeight="1">
      <c r="A78" s="113" t="s">
        <v>236</v>
      </c>
      <c r="B78" s="114">
        <v>996</v>
      </c>
      <c r="C78" s="114">
        <v>1001</v>
      </c>
      <c r="D78" s="115" t="s">
        <v>284</v>
      </c>
      <c r="E78" s="38">
        <v>321</v>
      </c>
      <c r="F78" s="168">
        <v>120000</v>
      </c>
      <c r="G78" s="168">
        <v>45000</v>
      </c>
      <c r="H78" s="116">
        <v>45000</v>
      </c>
    </row>
    <row r="79" spans="1:8" s="99" customFormat="1">
      <c r="A79" s="113" t="s">
        <v>232</v>
      </c>
      <c r="B79" s="114">
        <v>996</v>
      </c>
      <c r="C79" s="114">
        <v>1001</v>
      </c>
      <c r="D79" s="115" t="s">
        <v>283</v>
      </c>
      <c r="E79" s="38">
        <v>321</v>
      </c>
      <c r="F79" s="168">
        <v>120000</v>
      </c>
      <c r="G79" s="168">
        <v>45000</v>
      </c>
      <c r="H79" s="116">
        <v>45000</v>
      </c>
    </row>
    <row r="80" spans="1:8">
      <c r="A80" s="9" t="s">
        <v>114</v>
      </c>
      <c r="B80" s="21"/>
      <c r="C80" s="21"/>
      <c r="D80" s="10"/>
      <c r="E80" s="10"/>
      <c r="F80" s="180">
        <f>F13+F37+F43+F50+F54+F66+F77+F34+F30</f>
        <v>2513100</v>
      </c>
      <c r="G80" s="180">
        <f>G13+G37+G43+G50+G54+G66+G77+G34+G30</f>
        <v>2256652.5</v>
      </c>
      <c r="H80" s="42">
        <f>H13+H37+H43+H50+H54+H66+H77+H34+H30</f>
        <v>2245780</v>
      </c>
    </row>
    <row r="82" spans="1:8" ht="18.75">
      <c r="A82" s="1" t="s">
        <v>224</v>
      </c>
      <c r="H82" s="3" t="s">
        <v>225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167</v>
      </c>
    </row>
    <row r="2" spans="1:7">
      <c r="D2" s="18" t="s">
        <v>121</v>
      </c>
    </row>
    <row r="3" spans="1:7">
      <c r="D3" s="5" t="s">
        <v>226</v>
      </c>
    </row>
    <row r="4" spans="1:7">
      <c r="D4" s="18" t="s">
        <v>246</v>
      </c>
    </row>
    <row r="5" spans="1:7">
      <c r="D5" s="18"/>
      <c r="E5" s="18"/>
    </row>
    <row r="6" spans="1:7">
      <c r="A6" s="232" t="s">
        <v>165</v>
      </c>
      <c r="B6" s="232"/>
      <c r="C6" s="233"/>
      <c r="D6" s="233"/>
      <c r="E6" s="233"/>
      <c r="F6" s="233"/>
      <c r="G6" s="4"/>
    </row>
    <row r="7" spans="1:7">
      <c r="A7" s="232" t="s">
        <v>238</v>
      </c>
      <c r="B7" s="232"/>
      <c r="C7" s="232"/>
      <c r="D7" s="232"/>
      <c r="E7" s="232"/>
      <c r="F7" s="232"/>
      <c r="G7" s="7"/>
    </row>
    <row r="8" spans="1:7">
      <c r="A8" s="232" t="s">
        <v>275</v>
      </c>
      <c r="B8" s="232"/>
      <c r="C8" s="232"/>
      <c r="D8" s="232"/>
      <c r="E8" s="232"/>
      <c r="F8" s="232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154</v>
      </c>
    </row>
    <row r="10" spans="1:7">
      <c r="A10" s="241" t="s">
        <v>84</v>
      </c>
      <c r="B10" s="243" t="s">
        <v>164</v>
      </c>
      <c r="C10" s="243" t="s">
        <v>85</v>
      </c>
      <c r="D10" s="245" t="s">
        <v>119</v>
      </c>
      <c r="E10" s="245" t="s">
        <v>120</v>
      </c>
      <c r="F10" s="234" t="s">
        <v>3</v>
      </c>
      <c r="G10" s="235"/>
    </row>
    <row r="11" spans="1:7">
      <c r="A11" s="242"/>
      <c r="B11" s="244"/>
      <c r="C11" s="244"/>
      <c r="D11" s="246"/>
      <c r="E11" s="246"/>
      <c r="F11" s="16">
        <v>2017</v>
      </c>
      <c r="G11" s="16">
        <v>2018</v>
      </c>
    </row>
    <row r="12" spans="1:7" ht="31.5">
      <c r="A12" s="28" t="s">
        <v>230</v>
      </c>
      <c r="B12" s="29" t="s">
        <v>243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243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243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124</v>
      </c>
      <c r="B15" s="29" t="s">
        <v>243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122</v>
      </c>
      <c r="B16" s="32" t="s">
        <v>243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127</v>
      </c>
      <c r="B17" s="32" t="s">
        <v>243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126</v>
      </c>
      <c r="B18" s="29" t="s">
        <v>243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122</v>
      </c>
      <c r="B19" s="32" t="s">
        <v>243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127</v>
      </c>
      <c r="B20" s="32" t="s">
        <v>243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128</v>
      </c>
      <c r="B21" s="32" t="s">
        <v>243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123</v>
      </c>
      <c r="B22" s="32" t="s">
        <v>243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130</v>
      </c>
      <c r="B23" s="32" t="s">
        <v>243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47" customFormat="1" ht="31.5">
      <c r="A24" s="142" t="s">
        <v>123</v>
      </c>
      <c r="B24" s="143" t="s">
        <v>243</v>
      </c>
      <c r="C24" s="143" t="s">
        <v>99</v>
      </c>
      <c r="D24" s="144">
        <v>7703387010</v>
      </c>
      <c r="E24" s="145">
        <v>244</v>
      </c>
      <c r="F24" s="146">
        <v>10000</v>
      </c>
      <c r="G24" s="146">
        <v>10000</v>
      </c>
    </row>
    <row r="25" spans="1:7" ht="34.5" customHeight="1">
      <c r="A25" s="9" t="s">
        <v>92</v>
      </c>
      <c r="B25" s="29" t="s">
        <v>243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129</v>
      </c>
      <c r="B26" s="32" t="s">
        <v>243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243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99" customFormat="1">
      <c r="A28" s="34" t="s">
        <v>240</v>
      </c>
      <c r="B28" s="36">
        <v>996</v>
      </c>
      <c r="C28" s="37"/>
      <c r="D28" s="35" t="s">
        <v>280</v>
      </c>
      <c r="E28" s="38"/>
      <c r="F28" s="42">
        <f>F29</f>
        <v>95000</v>
      </c>
      <c r="G28" s="42">
        <f>G29</f>
        <v>0</v>
      </c>
    </row>
    <row r="29" spans="1:7" s="99" customFormat="1">
      <c r="A29" s="31" t="s">
        <v>244</v>
      </c>
      <c r="B29" s="38">
        <v>996</v>
      </c>
      <c r="C29" s="37" t="s">
        <v>241</v>
      </c>
      <c r="D29" s="37" t="s">
        <v>280</v>
      </c>
      <c r="E29" s="38">
        <v>800</v>
      </c>
      <c r="F29" s="40">
        <v>95000</v>
      </c>
      <c r="G29" s="40">
        <v>0</v>
      </c>
    </row>
    <row r="30" spans="1:7" s="99" customFormat="1">
      <c r="A30" s="31" t="s">
        <v>245</v>
      </c>
      <c r="B30" s="38">
        <v>996</v>
      </c>
      <c r="C30" s="37" t="s">
        <v>241</v>
      </c>
      <c r="D30" s="37" t="s">
        <v>281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243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133</v>
      </c>
      <c r="B32" s="32" t="s">
        <v>243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134</v>
      </c>
      <c r="B33" s="32" t="s">
        <v>243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39" t="s">
        <v>249</v>
      </c>
      <c r="B34" s="29" t="s">
        <v>243</v>
      </c>
      <c r="C34" s="35" t="s">
        <v>247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42" t="s">
        <v>123</v>
      </c>
      <c r="B35" s="32" t="s">
        <v>243</v>
      </c>
      <c r="C35" s="37" t="s">
        <v>247</v>
      </c>
      <c r="D35" s="38" t="s">
        <v>282</v>
      </c>
      <c r="E35" s="38"/>
      <c r="F35" s="40">
        <v>700</v>
      </c>
      <c r="G35" s="40">
        <v>700</v>
      </c>
    </row>
    <row r="36" spans="1:7">
      <c r="A36" s="31" t="s">
        <v>250</v>
      </c>
      <c r="B36" s="32" t="s">
        <v>243</v>
      </c>
      <c r="C36" s="37" t="s">
        <v>247</v>
      </c>
      <c r="D36" s="38" t="s">
        <v>282</v>
      </c>
      <c r="E36" s="38">
        <v>244</v>
      </c>
      <c r="F36" s="40">
        <v>700</v>
      </c>
      <c r="G36" s="40">
        <v>700</v>
      </c>
    </row>
    <row r="37" spans="1:7">
      <c r="A37" s="9" t="s">
        <v>158</v>
      </c>
      <c r="B37" s="21" t="s">
        <v>243</v>
      </c>
      <c r="C37" s="35" t="s">
        <v>159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157</v>
      </c>
      <c r="B38" s="37" t="s">
        <v>243</v>
      </c>
      <c r="C38" s="37" t="s">
        <v>156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155</v>
      </c>
      <c r="B39" s="37" t="s">
        <v>243</v>
      </c>
      <c r="C39" s="37" t="s">
        <v>156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122</v>
      </c>
      <c r="B40" s="37" t="s">
        <v>243</v>
      </c>
      <c r="C40" s="37" t="s">
        <v>156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123</v>
      </c>
      <c r="B41" s="37" t="s">
        <v>243</v>
      </c>
      <c r="C41" s="37" t="s">
        <v>156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243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47" customFormat="1" ht="31.5">
      <c r="A43" s="148" t="s">
        <v>98</v>
      </c>
      <c r="B43" s="149" t="s">
        <v>243</v>
      </c>
      <c r="C43" s="149" t="s">
        <v>99</v>
      </c>
      <c r="D43" s="150"/>
      <c r="E43" s="150"/>
      <c r="F43" s="151">
        <f>F44</f>
        <v>10800</v>
      </c>
      <c r="G43" s="151">
        <f>G44</f>
        <v>10800</v>
      </c>
    </row>
    <row r="44" spans="1:7" s="147" customFormat="1" ht="31.5">
      <c r="A44" s="152" t="s">
        <v>98</v>
      </c>
      <c r="B44" s="143" t="s">
        <v>243</v>
      </c>
      <c r="C44" s="143" t="s">
        <v>99</v>
      </c>
      <c r="D44" s="144">
        <v>7703300000</v>
      </c>
      <c r="E44" s="145"/>
      <c r="F44" s="146">
        <f>F45</f>
        <v>10800</v>
      </c>
      <c r="G44" s="146">
        <f>G45</f>
        <v>10800</v>
      </c>
    </row>
    <row r="45" spans="1:7" s="147" customFormat="1" ht="31.5">
      <c r="A45" s="142" t="s">
        <v>123</v>
      </c>
      <c r="B45" s="143" t="s">
        <v>243</v>
      </c>
      <c r="C45" s="143" t="s">
        <v>99</v>
      </c>
      <c r="D45" s="144">
        <v>7703387010</v>
      </c>
      <c r="E45" s="145">
        <v>540</v>
      </c>
      <c r="F45" s="146">
        <v>10800</v>
      </c>
      <c r="G45" s="146">
        <v>10800</v>
      </c>
    </row>
    <row r="46" spans="1:7" s="147" customFormat="1" ht="31.5">
      <c r="A46" s="148" t="s">
        <v>135</v>
      </c>
      <c r="B46" s="149" t="s">
        <v>243</v>
      </c>
      <c r="C46" s="149" t="s">
        <v>101</v>
      </c>
      <c r="D46" s="150"/>
      <c r="E46" s="150"/>
      <c r="F46" s="151">
        <f>F47</f>
        <v>21000</v>
      </c>
      <c r="G46" s="151">
        <f>G47</f>
        <v>48000</v>
      </c>
    </row>
    <row r="47" spans="1:7" ht="31.5">
      <c r="A47" s="39" t="s">
        <v>123</v>
      </c>
      <c r="B47" s="37" t="s">
        <v>243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243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243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141</v>
      </c>
      <c r="B50" s="37" t="s">
        <v>243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123</v>
      </c>
      <c r="B51" s="37" t="s">
        <v>243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243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243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136</v>
      </c>
      <c r="B54" s="37" t="s">
        <v>243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123</v>
      </c>
      <c r="B55" s="37" t="s">
        <v>243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141</v>
      </c>
      <c r="B56" s="37" t="s">
        <v>243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123</v>
      </c>
      <c r="B57" s="37" t="s">
        <v>243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233</v>
      </c>
      <c r="B58" s="37" t="s">
        <v>243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123</v>
      </c>
      <c r="B59" s="37" t="s">
        <v>243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137</v>
      </c>
      <c r="B60" s="37" t="s">
        <v>243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123</v>
      </c>
      <c r="B61" s="37" t="s">
        <v>243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138</v>
      </c>
      <c r="B62" s="37" t="s">
        <v>243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123</v>
      </c>
      <c r="B63" s="37" t="s">
        <v>243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243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166</v>
      </c>
      <c r="B65" s="35" t="s">
        <v>243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217</v>
      </c>
      <c r="B66" s="37" t="s">
        <v>243</v>
      </c>
      <c r="C66" s="37" t="s">
        <v>113</v>
      </c>
      <c r="D66" s="54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131</v>
      </c>
      <c r="B67" s="37" t="s">
        <v>243</v>
      </c>
      <c r="C67" s="37" t="s">
        <v>113</v>
      </c>
      <c r="D67" s="54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128</v>
      </c>
      <c r="B68" s="37" t="s">
        <v>243</v>
      </c>
      <c r="C68" s="37" t="s">
        <v>113</v>
      </c>
      <c r="D68" s="54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123</v>
      </c>
      <c r="B69" s="37" t="s">
        <v>243</v>
      </c>
      <c r="C69" s="37" t="s">
        <v>113</v>
      </c>
      <c r="D69" s="54">
        <v>7700782190</v>
      </c>
      <c r="E69" s="38">
        <v>244</v>
      </c>
      <c r="F69" s="40">
        <v>12000</v>
      </c>
      <c r="G69" s="40">
        <v>12000</v>
      </c>
    </row>
    <row r="70" spans="1:7" ht="31.5">
      <c r="A70" s="55" t="s">
        <v>215</v>
      </c>
      <c r="B70" s="37" t="s">
        <v>243</v>
      </c>
      <c r="C70" s="37" t="s">
        <v>113</v>
      </c>
      <c r="D70" s="54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131</v>
      </c>
      <c r="B71" s="37" t="s">
        <v>243</v>
      </c>
      <c r="C71" s="37" t="s">
        <v>113</v>
      </c>
      <c r="D71" s="54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123</v>
      </c>
      <c r="B72" s="37" t="s">
        <v>243</v>
      </c>
      <c r="C72" s="37" t="s">
        <v>113</v>
      </c>
      <c r="D72" s="54">
        <v>7700882190</v>
      </c>
      <c r="E72" s="38">
        <v>244</v>
      </c>
      <c r="F72" s="40">
        <v>2000</v>
      </c>
      <c r="G72" s="40">
        <v>2000</v>
      </c>
    </row>
    <row r="73" spans="1:7" s="112" customFormat="1">
      <c r="A73" s="108" t="s">
        <v>237</v>
      </c>
      <c r="B73" s="109">
        <v>996</v>
      </c>
      <c r="C73" s="109"/>
      <c r="D73" s="110"/>
      <c r="E73" s="38"/>
      <c r="F73" s="111">
        <f>F74</f>
        <v>30000</v>
      </c>
      <c r="G73" s="111">
        <f>G74</f>
        <v>30000</v>
      </c>
    </row>
    <row r="74" spans="1:7" s="99" customFormat="1" ht="34.5" customHeight="1">
      <c r="A74" s="113" t="s">
        <v>236</v>
      </c>
      <c r="B74" s="114">
        <v>996</v>
      </c>
      <c r="C74" s="114">
        <v>1001</v>
      </c>
      <c r="D74" s="115" t="s">
        <v>283</v>
      </c>
      <c r="E74" s="38">
        <v>321</v>
      </c>
      <c r="F74" s="116">
        <f>F75</f>
        <v>30000</v>
      </c>
      <c r="G74" s="116">
        <f>G75</f>
        <v>30000</v>
      </c>
    </row>
    <row r="75" spans="1:7" s="99" customFormat="1">
      <c r="A75" s="113" t="s">
        <v>232</v>
      </c>
      <c r="B75" s="114">
        <v>996</v>
      </c>
      <c r="C75" s="114">
        <v>1001</v>
      </c>
      <c r="D75" s="115" t="s">
        <v>283</v>
      </c>
      <c r="E75" s="38">
        <v>321</v>
      </c>
      <c r="F75" s="116">
        <v>30000</v>
      </c>
      <c r="G75" s="116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224</v>
      </c>
      <c r="B78" s="98"/>
      <c r="C78" s="98"/>
      <c r="F78" s="3"/>
      <c r="G78" s="3" t="s">
        <v>225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A14" sqref="A14"/>
    </sheetView>
  </sheetViews>
  <sheetFormatPr defaultRowHeight="15"/>
  <cols>
    <col min="1" max="1" width="58" style="205" customWidth="1"/>
    <col min="2" max="2" width="34.85546875" style="205" customWidth="1"/>
    <col min="3" max="3" width="22.28515625" style="207" customWidth="1"/>
    <col min="4" max="4" width="23" style="207" customWidth="1"/>
    <col min="5" max="5" width="23.42578125" style="207" customWidth="1"/>
    <col min="6" max="16384" width="9.140625" style="208"/>
  </cols>
  <sheetData>
    <row r="1" spans="1:6">
      <c r="C1" s="206" t="s">
        <v>171</v>
      </c>
      <c r="D1" s="206"/>
    </row>
    <row r="2" spans="1:6">
      <c r="C2" s="206" t="s">
        <v>315</v>
      </c>
      <c r="D2" s="206"/>
    </row>
    <row r="3" spans="1:6">
      <c r="C3" s="206" t="s">
        <v>242</v>
      </c>
    </row>
    <row r="4" spans="1:6">
      <c r="C4" s="206"/>
    </row>
    <row r="6" spans="1:6" ht="47.25" customHeight="1">
      <c r="A6" s="249" t="s">
        <v>291</v>
      </c>
      <c r="B6" s="249"/>
      <c r="C6" s="249"/>
      <c r="D6" s="249"/>
      <c r="E6" s="249"/>
    </row>
    <row r="7" spans="1:6" ht="15.75" customHeight="1">
      <c r="A7" s="249"/>
      <c r="B7" s="249"/>
      <c r="C7" s="249"/>
      <c r="D7" s="249"/>
      <c r="E7" s="249"/>
    </row>
    <row r="8" spans="1:6" ht="15.75" customHeight="1">
      <c r="A8" s="250"/>
      <c r="B8" s="250"/>
      <c r="C8" s="250"/>
      <c r="D8" s="250"/>
      <c r="E8" s="250"/>
    </row>
    <row r="9" spans="1:6" s="209" customFormat="1" ht="35.25" customHeight="1">
      <c r="A9" s="248" t="s">
        <v>172</v>
      </c>
      <c r="B9" s="248" t="s">
        <v>173</v>
      </c>
      <c r="C9" s="247" t="s">
        <v>174</v>
      </c>
      <c r="D9" s="247"/>
      <c r="E9" s="247"/>
    </row>
    <row r="10" spans="1:6" s="209" customFormat="1" ht="35.25" customHeight="1">
      <c r="A10" s="248"/>
      <c r="B10" s="248"/>
      <c r="C10" s="210" t="s">
        <v>223</v>
      </c>
      <c r="D10" s="210" t="s">
        <v>251</v>
      </c>
      <c r="E10" s="210" t="s">
        <v>286</v>
      </c>
    </row>
    <row r="11" spans="1:6" ht="31.5">
      <c r="A11" s="211" t="s">
        <v>175</v>
      </c>
      <c r="B11" s="212" t="s">
        <v>176</v>
      </c>
      <c r="C11" s="213">
        <f>C23</f>
        <v>0</v>
      </c>
      <c r="D11" s="213">
        <f>D23</f>
        <v>56947.5</v>
      </c>
      <c r="E11" s="213">
        <f>E23</f>
        <v>116320</v>
      </c>
    </row>
    <row r="12" spans="1:6" ht="31.5">
      <c r="A12" s="211" t="s">
        <v>177</v>
      </c>
      <c r="B12" s="212" t="s">
        <v>178</v>
      </c>
      <c r="C12" s="213"/>
      <c r="D12" s="213"/>
      <c r="E12" s="213"/>
    </row>
    <row r="13" spans="1:6" ht="30">
      <c r="A13" s="214" t="s">
        <v>180</v>
      </c>
      <c r="B13" s="212" t="s">
        <v>181</v>
      </c>
      <c r="C13" s="213"/>
      <c r="D13" s="213"/>
      <c r="E13" s="213"/>
    </row>
    <row r="14" spans="1:6" ht="45">
      <c r="A14" s="214" t="s">
        <v>182</v>
      </c>
      <c r="B14" s="212" t="s">
        <v>183</v>
      </c>
      <c r="C14" s="213"/>
      <c r="D14" s="213"/>
      <c r="E14" s="213"/>
    </row>
    <row r="15" spans="1:6" ht="30">
      <c r="A15" s="214" t="s">
        <v>184</v>
      </c>
      <c r="B15" s="212" t="s">
        <v>185</v>
      </c>
      <c r="C15" s="213"/>
      <c r="D15" s="213"/>
      <c r="E15" s="213"/>
    </row>
    <row r="16" spans="1:6" ht="45">
      <c r="A16" s="214" t="s">
        <v>186</v>
      </c>
      <c r="B16" s="212" t="s">
        <v>187</v>
      </c>
      <c r="C16" s="213"/>
      <c r="D16" s="213"/>
      <c r="E16" s="213"/>
      <c r="F16" s="215"/>
    </row>
    <row r="17" spans="1:5" ht="31.5">
      <c r="A17" s="216" t="s">
        <v>179</v>
      </c>
      <c r="B17" s="212" t="s">
        <v>211</v>
      </c>
      <c r="C17" s="217"/>
      <c r="D17" s="217"/>
      <c r="E17" s="217"/>
    </row>
    <row r="18" spans="1:5" ht="45">
      <c r="A18" s="214" t="s">
        <v>188</v>
      </c>
      <c r="B18" s="212" t="s">
        <v>189</v>
      </c>
      <c r="C18" s="213"/>
      <c r="D18" s="213"/>
      <c r="E18" s="213"/>
    </row>
    <row r="19" spans="1:5" ht="45">
      <c r="A19" s="214" t="s">
        <v>190</v>
      </c>
      <c r="B19" s="212" t="s">
        <v>191</v>
      </c>
      <c r="C19" s="213"/>
      <c r="D19" s="213"/>
      <c r="E19" s="213"/>
    </row>
    <row r="20" spans="1:5" ht="45">
      <c r="A20" s="214" t="s">
        <v>79</v>
      </c>
      <c r="B20" s="212" t="s">
        <v>192</v>
      </c>
      <c r="C20" s="213"/>
      <c r="D20" s="213"/>
      <c r="E20" s="213"/>
    </row>
    <row r="21" spans="1:5" ht="45">
      <c r="A21" s="214" t="s">
        <v>193</v>
      </c>
      <c r="B21" s="212" t="s">
        <v>194</v>
      </c>
      <c r="C21" s="213"/>
      <c r="D21" s="213"/>
      <c r="E21" s="213"/>
    </row>
    <row r="22" spans="1:5" ht="45">
      <c r="A22" s="218" t="s">
        <v>195</v>
      </c>
      <c r="B22" s="212" t="s">
        <v>196</v>
      </c>
      <c r="C22" s="213"/>
      <c r="D22" s="213"/>
      <c r="E22" s="213"/>
    </row>
    <row r="23" spans="1:5" ht="31.5">
      <c r="A23" s="219" t="s">
        <v>197</v>
      </c>
      <c r="B23" s="220" t="s">
        <v>198</v>
      </c>
      <c r="C23" s="213">
        <v>0</v>
      </c>
      <c r="D23" s="213">
        <v>56947.5</v>
      </c>
      <c r="E23" s="213">
        <v>116320</v>
      </c>
    </row>
    <row r="24" spans="1:5">
      <c r="A24" s="218" t="s">
        <v>199</v>
      </c>
      <c r="B24" s="212" t="s">
        <v>200</v>
      </c>
      <c r="C24" s="213">
        <f t="shared" ref="C24:E26" si="0">C25</f>
        <v>-2513100</v>
      </c>
      <c r="D24" s="213">
        <f t="shared" si="0"/>
        <v>-2313600</v>
      </c>
      <c r="E24" s="213">
        <f t="shared" si="0"/>
        <v>-2362100</v>
      </c>
    </row>
    <row r="25" spans="1:5">
      <c r="A25" s="218" t="s">
        <v>201</v>
      </c>
      <c r="B25" s="212" t="s">
        <v>202</v>
      </c>
      <c r="C25" s="213">
        <f t="shared" si="0"/>
        <v>-2513100</v>
      </c>
      <c r="D25" s="213">
        <f t="shared" si="0"/>
        <v>-2313600</v>
      </c>
      <c r="E25" s="213">
        <f t="shared" si="0"/>
        <v>-2362100</v>
      </c>
    </row>
    <row r="26" spans="1:5" ht="30">
      <c r="A26" s="218" t="s">
        <v>203</v>
      </c>
      <c r="B26" s="212" t="s">
        <v>204</v>
      </c>
      <c r="C26" s="213">
        <f t="shared" si="0"/>
        <v>-2513100</v>
      </c>
      <c r="D26" s="213">
        <f t="shared" si="0"/>
        <v>-2313600</v>
      </c>
      <c r="E26" s="213">
        <f t="shared" si="0"/>
        <v>-2362100</v>
      </c>
    </row>
    <row r="27" spans="1:5" ht="30">
      <c r="A27" s="218" t="s">
        <v>80</v>
      </c>
      <c r="B27" s="212" t="s">
        <v>205</v>
      </c>
      <c r="C27" s="213">
        <v>-2513100</v>
      </c>
      <c r="D27" s="213">
        <v>-2313600</v>
      </c>
      <c r="E27" s="213">
        <v>-2362100</v>
      </c>
    </row>
    <row r="28" spans="1:5">
      <c r="A28" s="218" t="s">
        <v>206</v>
      </c>
      <c r="B28" s="212" t="s">
        <v>207</v>
      </c>
      <c r="C28" s="213">
        <f t="shared" ref="C28:E30" si="1">C29</f>
        <v>2513100</v>
      </c>
      <c r="D28" s="213">
        <f t="shared" si="1"/>
        <v>2256652.5</v>
      </c>
      <c r="E28" s="213">
        <f t="shared" si="1"/>
        <v>2245780</v>
      </c>
    </row>
    <row r="29" spans="1:5">
      <c r="A29" s="218" t="s">
        <v>208</v>
      </c>
      <c r="B29" s="212" t="s">
        <v>209</v>
      </c>
      <c r="C29" s="213">
        <f t="shared" si="1"/>
        <v>2513100</v>
      </c>
      <c r="D29" s="213">
        <f t="shared" si="1"/>
        <v>2256652.5</v>
      </c>
      <c r="E29" s="213">
        <f t="shared" si="1"/>
        <v>2245780</v>
      </c>
    </row>
    <row r="30" spans="1:5" ht="30">
      <c r="A30" s="218" t="s">
        <v>81</v>
      </c>
      <c r="B30" s="212" t="s">
        <v>210</v>
      </c>
      <c r="C30" s="213">
        <f t="shared" si="1"/>
        <v>2513100</v>
      </c>
      <c r="D30" s="213">
        <f t="shared" si="1"/>
        <v>2256652.5</v>
      </c>
      <c r="E30" s="213">
        <f t="shared" si="1"/>
        <v>2245780</v>
      </c>
    </row>
    <row r="31" spans="1:5" ht="30">
      <c r="A31" s="218" t="s">
        <v>81</v>
      </c>
      <c r="B31" s="212" t="s">
        <v>210</v>
      </c>
      <c r="C31" s="213">
        <v>2513100</v>
      </c>
      <c r="D31" s="213">
        <v>2256652.5</v>
      </c>
      <c r="E31" s="213">
        <v>2245780</v>
      </c>
    </row>
    <row r="32" spans="1:5">
      <c r="A32" s="221"/>
      <c r="B32" s="222"/>
      <c r="C32" s="223"/>
    </row>
    <row r="33" spans="1:5" ht="78.75" customHeight="1">
      <c r="A33" s="224" t="s">
        <v>224</v>
      </c>
      <c r="B33" s="225"/>
      <c r="E33" s="207" t="s">
        <v>225</v>
      </c>
    </row>
  </sheetData>
  <mergeCells count="4">
    <mergeCell ref="C9:E9"/>
    <mergeCell ref="A9:A10"/>
    <mergeCell ref="B9:B10"/>
    <mergeCell ref="A6:E8"/>
  </mergeCells>
  <phoneticPr fontId="11" type="noConversion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приложение 2 2015</vt:lpstr>
      <vt:lpstr>приложение 3 2015-2016</vt:lpstr>
      <vt:lpstr>Приложение 7 2014</vt:lpstr>
      <vt:lpstr>Приложение 8 2014-2016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Лист1</vt:lpstr>
      <vt:lpstr>Лист2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2 2015'!Область_печати</vt:lpstr>
      <vt:lpstr>'приложение 3 2015-2016'!Область_печати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2017-10-04T07:36:54Z</dcterms:modified>
</cp:coreProperties>
</file>